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下水道課★\D1.課共通\D2.報告（庁内：財政経営部）\財政課\令和5年度\R6.1.26〆公営企業に係る経営比較分析表（令和４年度決算）の分析等について（依頼）※ファイルはセキュファファイル交換サービスにて送信\01提出\"/>
    </mc:Choice>
  </mc:AlternateContent>
  <xr:revisionPtr revIDLastSave="0" documentId="8_{8D3DD0E2-F607-4D9A-B67C-ED2802390B9F}" xr6:coauthVersionLast="47" xr6:coauthVersionMax="47" xr10:uidLastSave="{00000000-0000-0000-0000-000000000000}"/>
  <workbookProtection workbookAlgorithmName="SHA-512" workbookHashValue="Sv321cH2WQ0LOu8K4NhUK84IYLbCUxWNaID8lcVCcWv8oWJhT1iFDP80RkqJ7g7iLSlon3K1z4dp/vD1nztr9w==" workbookSaltValue="jH5UunSZBBwyBL8M5STDdg==" workbookSpinCount="100000" lockStructure="1"/>
  <bookViews>
    <workbookView xWindow="-109" yWindow="-109" windowWidth="26301" windowHeight="1416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<sst xmlns="http://schemas.openxmlformats.org/spreadsheetml/2006/main" count="231" uniqueCount="116">
  <si>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</si>
  <si>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</si>
  <si>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</si>
  <si>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</si>
  <si>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</si>
  <si>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</si>
  <si>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</si>
  <si>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</si>
  <si>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</si>
  <si>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</si>
  <si>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</si>
  <si>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</si>
  <si>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</si>
  <si>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</si>
  <si>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</si>
  <si>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</si>
  <si>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</si>
  <si>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</si>
  <si>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</si>
  <si>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</si>
  <si>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</si>
  <si>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</si>
  <si>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</si>
  <si>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</si>
  <si>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</si>
  <si>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</si>
  <si>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</si>
  <si>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</si>
  <si>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</si>
  <si>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</si>
  <si>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</si>
  <si>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</si>
  <si>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</si>
  <si>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</si>
  <si>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</si>
  <si>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</si>
  <si>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</si>
  <si>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</si>
  <si>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</si>
  <si>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</si>
  <si>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</si>
  <si>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</si>
  <si>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</si>
  <si>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</si>
  <si>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</si>
  <si>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</si>
  <si>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</si>
  <si>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</si>
  <si>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</si>
  <si>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</si>
  <si>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</si>
  <si>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</si>
  <si>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</si>
  <si>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</si>
  <si>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</si>
  <si>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</si>
  <si>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</si>
  <si>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</si>
  <si>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</si>
  <si>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</si>
  <si>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</si>
  <si>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</si>
  <si>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</si>
  <si>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</si>
  <si>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</si>
  <si>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</si>
  <si>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</si>
  <si>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</si>
  <si>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</si>
  <si>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</si>
  <si>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</si>
  <si>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</si>
  <si>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</si>
  <si>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</si>
  <si>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</si>
  <si>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</si>
  <si>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</si>
  <si>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</si>
  <si>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</si>
  <si>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</si>
  <si>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</si>
  <si>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</si>
  <si>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</si>
  <si>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</si>
  <si>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</si>
  <si>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</si>
  <si>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</si>
  <si>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</si>
  <si>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</si>
  <si>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</si>
  <si>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</si>
  <si>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</si>
  <si>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</si>
  <si>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</si>
  <si>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</si>
  <si>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</si>
  <si>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</si>
  <si>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</si>
  <si>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</si>
  <si>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</si>
  <si>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</si>
  <si>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</si>
  <si>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</si>
  <si>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</si>
  <si>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</si>
  <si>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</si>
  <si>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</si>
  <si>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</si>
  <si>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</si>
  <si>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</si>
  <si>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</si>
  <si>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</si>
  <si>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</si>
  <si>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事業を持続的に行うために、今後の人口減少や経済状態を見極め、公営企業会計における財務諸表等を活用し、経営の健全化・効率化を行うことで、経営基盤の強化を図っていきます。そのために、より効率的な事業の在り方を模索し、維持管理費の削減に努めるとともに、令和３年度に汚水処理の広域化・共同化の方針が確定したため、それを踏まえて適正な使用料の水準について検討していく予定です。</t>
    <rPh sb="176" eb="178">
      <t>ケントウ</t>
    </rPh>
    <rPh sb="182" eb="184">
      <t>ヨテイ</t>
    </rPh>
    <phoneticPr fontId="4"/>
  </si>
  <si>
    <t>　①有形固定資産減価償却率については、当市の地方公営企業法の適用初年度が平成30年度であるため、減価償却費の累積がなく低いものとなっています。　
　②管渠老朽化率は類似団体平均を下回っていますが、引き続きストックマネジメント計画に基づいて優先的に改築の必要な管渠から改善を行っていきます。　
　③管渠改善率は、翌年度へ繰越をした工事があった影響で、前年度と比較すると改良・更新した管渠延長が減少したため微減し、類似団体の平均をやや下回っています。</t>
    <rPh sb="155" eb="158">
      <t>ヨクネンド</t>
    </rPh>
    <rPh sb="159" eb="161">
      <t>クリコシ</t>
    </rPh>
    <rPh sb="164" eb="166">
      <t>コウジ</t>
    </rPh>
    <rPh sb="170" eb="172">
      <t>エイキョウ</t>
    </rPh>
    <rPh sb="195" eb="197">
      <t>ゲンショウ</t>
    </rPh>
    <rPh sb="202" eb="203">
      <t>ゲン</t>
    </rPh>
    <phoneticPr fontId="4"/>
  </si>
  <si>
    <t>　①経常収支比率は前年度と比較してほぼ横ばいとなり100％をこえているものの、水需要の減少や節水型社会の定着に伴う使用料収入の減少や維持管理費の増大などにより経営状況がさらに厳しくなることが見込まれます。　
　③流動比率は、類似団体および全国の平均値を下回っており、今後も低い状況が続く見込みとなっています。流動負債には建設改良費等に充てられた企業債の償還金を含み、将来、使用料収入を原資に充てる予定です。
　④企業債残高対事業規模比率は、類似団体及び全国の平均値を大きく上回っていますが、今後、企業債残高は減少する見込みで、同比率も減少傾向にあります。経営の安定化をはかるためには使用料水準を見直し適切な使用料収入を確保することで企業債残高を縮減することが必要となります。
　⑤経費回収率についても類似団体及び全国の平均値を下回っており、使用料収入だけでは賄えず一般会計からの繰入金で補っている状況です。
　⑥汚水処理原価も高い水準となっており、その要因として不明水割合が高く有収水量が少ないことが考えられるため、不明水対策も求められています。　
　⑦施設利用率については、類似団体平均よりも高い数値であり、適切な施設規模であると考えられます。
　⑧水洗化率については上昇傾向にありますが類似団体平均や全国平均には届いていないため、より一層の啓発を行い水洗化率の向上に努めます。</t>
    <rPh sb="46" eb="49">
      <t>セッスイガタ</t>
    </rPh>
    <rPh sb="49" eb="51">
      <t>シャカイ</t>
    </rPh>
    <rPh sb="52" eb="54">
      <t>テイチャク</t>
    </rPh>
    <rPh sb="245" eb="247">
      <t>コンゴ</t>
    </rPh>
    <rPh sb="269" eb="271">
      <t>ケイコウ</t>
    </rPh>
    <rPh sb="277" eb="279">
      <t>ケイエイ</t>
    </rPh>
    <rPh sb="280" eb="283">
      <t>アンテイカ</t>
    </rPh>
    <rPh sb="316" eb="321">
      <t>キギョウサイザンダカ</t>
    </rPh>
    <rPh sb="322" eb="324">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</si>
</sst>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0.17</c:v>
                </c:pt>
                <c:pt idx="1">
                  <c:v>0.28000000000000003</c:v>
                </c:pt>
                <c:pt idx="2">
                  <c:v>0.16</c:v>
                </c:pt>
                <c:pt idx="3">
                  <c:v>0.18</c:v>
                </c:pt>
                <c:pt idx="4">
                  <c:v>0.08</c:v>
                </c:pt>
              </c:numCache>
            </c:numRef>
          </c:val>
          <c:extLst>
            <c:ext xmlns:c16="http://schemas.microsoft.com/office/drawing/2014/chart" uri="{C3380CC4-5D6E-409C-BE32-E72D297353CC}">
              <c16:uniqueId val="{00000000-822A-4982-8601-1B4C4FFF47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0.08</c:v>
                </c:pt>
                <c:pt idx="3">
                  <c:v>0.24</c:v>
                </c:pt>
                <c:pt idx="4">
                  <c:v>0.14000000000000001</c:v>
                </c:pt>
              </c:numCache>
            </c:numRef>
          </c:val>
          <c:smooth val="0"/>
          <c:extLst>
            <c:ext xmlns:c16="http://schemas.microsoft.com/office/drawing/2014/chart" uri="{C3380CC4-5D6E-409C-BE32-E72D297353CC}">
              <c16:uniqueId val="{00000001-822A-4982-8601-1B4C4FFF47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74.099999999999994</c:v>
                </c:pt>
                <c:pt idx="1">
                  <c:v>80.47</c:v>
                </c:pt>
                <c:pt idx="2">
                  <c:v>84.2</c:v>
                </c:pt>
                <c:pt idx="3">
                  <c:v>87.7</c:v>
                </c:pt>
                <c:pt idx="4">
                  <c:v>81.97</c:v>
                </c:pt>
              </c:numCache>
            </c:numRef>
          </c:val>
          <c:extLst>
            <c:ext xmlns:c16="http://schemas.microsoft.com/office/drawing/2014/chart" uri="{C3380CC4-5D6E-409C-BE32-E72D297353CC}">
              <c16:uniqueId val="{00000000-68F2-4EE0-9618-F95A4ADE75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56.51</c:v>
                </c:pt>
                <c:pt idx="1">
                  <c:v>57.04</c:v>
                </c:pt>
                <c:pt idx="2">
                  <c:v>60.78</c:v>
                </c:pt>
                <c:pt idx="3">
                  <c:v>59.96</c:v>
                </c:pt>
                <c:pt idx="4">
                  <c:v>59.9</c:v>
                </c:pt>
              </c:numCache>
            </c:numRef>
          </c:val>
          <c:smooth val="0"/>
          <c:extLst>
            <c:ext xmlns:c16="http://schemas.microsoft.com/office/drawing/2014/chart" uri="{C3380CC4-5D6E-409C-BE32-E72D297353CC}">
              <c16:uniqueId val="{00000001-68F2-4EE0-9618-F95A4ADE75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92.66</c:v>
                </c:pt>
                <c:pt idx="1">
                  <c:v>93.01</c:v>
                </c:pt>
                <c:pt idx="2">
                  <c:v>93.39</c:v>
                </c:pt>
                <c:pt idx="3">
                  <c:v>93.6</c:v>
                </c:pt>
                <c:pt idx="4">
                  <c:v>93.92</c:v>
                </c:pt>
              </c:numCache>
            </c:numRef>
          </c:val>
          <c:extLst>
            <c:ext xmlns:c16="http://schemas.microsoft.com/office/drawing/2014/chart" uri="{C3380CC4-5D6E-409C-BE32-E72D297353CC}">
              <c16:uniqueId val="{00000000-1FCE-454F-BC03-887C47914B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93.91</c:v>
                </c:pt>
                <c:pt idx="1">
                  <c:v>93.73</c:v>
                </c:pt>
                <c:pt idx="2">
                  <c:v>94.17</c:v>
                </c:pt>
                <c:pt idx="3">
                  <c:v>94.27</c:v>
                </c:pt>
                <c:pt idx="4">
                  <c:v>94.46</c:v>
                </c:pt>
              </c:numCache>
            </c:numRef>
          </c:val>
          <c:smooth val="0"/>
          <c:extLst>
            <c:ext xmlns:c16="http://schemas.microsoft.com/office/drawing/2014/chart" uri="{C3380CC4-5D6E-409C-BE32-E72D297353CC}">
              <c16:uniqueId val="{00000001-1FCE-454F-BC03-887C47914B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100.74</c:v>
                </c:pt>
                <c:pt idx="1">
                  <c:v>100.33</c:v>
                </c:pt>
                <c:pt idx="2">
                  <c:v>100.37</c:v>
                </c:pt>
                <c:pt idx="3">
                  <c:v>100.24</c:v>
                </c:pt>
                <c:pt idx="4">
                  <c:v>100.86</c:v>
                </c:pt>
              </c:numCache>
            </c:numRef>
          </c:val>
          <c:extLst>
            <c:ext xmlns:c16="http://schemas.microsoft.com/office/drawing/2014/chart" uri="{C3380CC4-5D6E-409C-BE32-E72D297353CC}">
              <c16:uniqueId val="{00000000-0ACD-407E-8475-658CC0305C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107.95</c:v>
                </c:pt>
                <c:pt idx="1">
                  <c:v>106.32</c:v>
                </c:pt>
                <c:pt idx="2">
                  <c:v>106.67</c:v>
                </c:pt>
                <c:pt idx="3">
                  <c:v>106.9</c:v>
                </c:pt>
                <c:pt idx="4">
                  <c:v>106.74</c:v>
                </c:pt>
              </c:numCache>
            </c:numRef>
          </c:val>
          <c:smooth val="0"/>
          <c:extLst>
            <c:ext xmlns:c16="http://schemas.microsoft.com/office/drawing/2014/chart" uri="{C3380CC4-5D6E-409C-BE32-E72D297353CC}">
              <c16:uniqueId val="{00000001-0ACD-407E-8475-658CC0305C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3.4</c:v>
                </c:pt>
                <c:pt idx="1">
                  <c:v>6.74</c:v>
                </c:pt>
                <c:pt idx="2">
                  <c:v>9.99</c:v>
                </c:pt>
                <c:pt idx="3">
                  <c:v>13.15</c:v>
                </c:pt>
                <c:pt idx="4">
                  <c:v>16.11</c:v>
                </c:pt>
              </c:numCache>
            </c:numRef>
          </c:val>
          <c:extLst>
            <c:ext xmlns:c16="http://schemas.microsoft.com/office/drawing/2014/chart" uri="{C3380CC4-5D6E-409C-BE32-E72D297353CC}">
              <c16:uniqueId val="{00000000-615C-4298-B56C-6A32F37792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22.74</c:v>
                </c:pt>
                <c:pt idx="1">
                  <c:v>21.22</c:v>
                </c:pt>
                <c:pt idx="2">
                  <c:v>23.25</c:v>
                </c:pt>
                <c:pt idx="3">
                  <c:v>25.2</c:v>
                </c:pt>
                <c:pt idx="4">
                  <c:v>27.42</c:v>
                </c:pt>
              </c:numCache>
            </c:numRef>
          </c:val>
          <c:smooth val="0"/>
          <c:extLst>
            <c:ext xmlns:c16="http://schemas.microsoft.com/office/drawing/2014/chart" uri="{C3380CC4-5D6E-409C-BE32-E72D297353CC}">
              <c16:uniqueId val="{00000001-615C-4298-B56C-6A32F37792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
                  <c:v>0</c:v>
                </c:pt>
                <c:pt idx="1">
                  <c:v>1.73</c:v>
                </c:pt>
                <c:pt idx="2">
                  <c:v>1.71</c:v>
                </c:pt>
                <c:pt idx="3">
                  <c:v>1.75</c:v>
                </c:pt>
                <c:pt idx="4">
                  <c:v>1.74</c:v>
                </c:pt>
              </c:numCache>
            </c:numRef>
          </c:val>
          <c:extLst>
            <c:ext xmlns:c16="http://schemas.microsoft.com/office/drawing/2014/chart" uri="{C3380CC4-5D6E-409C-BE32-E72D297353CC}">
              <c16:uniqueId val="{00000000-0291-4A56-AD9E-7BA29A17E2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0.18</c:v>
                </c:pt>
                <c:pt idx="1">
                  <c:v>0.83</c:v>
                </c:pt>
                <c:pt idx="2">
                  <c:v>1.06</c:v>
                </c:pt>
                <c:pt idx="3">
                  <c:v>2.02</c:v>
                </c:pt>
                <c:pt idx="4">
                  <c:v>2.67</c:v>
                </c:pt>
              </c:numCache>
            </c:numRef>
          </c:val>
          <c:smooth val="0"/>
          <c:extLst>
            <c:ext xmlns:c16="http://schemas.microsoft.com/office/drawing/2014/chart" uri="{C3380CC4-5D6E-409C-BE32-E72D297353CC}">
              <c16:uniqueId val="{00000001-0291-4A56-AD9E-7BA29A17E2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CD-4E9F-81A2-D1D26B3576D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1.35</c:v>
                </c:pt>
                <c:pt idx="2">
                  <c:v>3.68</c:v>
                </c:pt>
                <c:pt idx="3">
                  <c:v>5.3</c:v>
                </c:pt>
                <c:pt idx="4">
                  <c:v>6.49</c:v>
                </c:pt>
              </c:numCache>
            </c:numRef>
          </c:val>
          <c:smooth val="0"/>
          <c:extLst>
            <c:ext xmlns:c16="http://schemas.microsoft.com/office/drawing/2014/chart" uri="{C3380CC4-5D6E-409C-BE32-E72D297353CC}">
              <c16:uniqueId val="{00000001-53CD-4E9F-81A2-D1D26B3576D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24.87</c:v>
                </c:pt>
                <c:pt idx="1">
                  <c:v>15.52</c:v>
                </c:pt>
                <c:pt idx="2">
                  <c:v>16.27</c:v>
                </c:pt>
                <c:pt idx="3">
                  <c:v>17.510000000000002</c:v>
                </c:pt>
                <c:pt idx="4">
                  <c:v>15.12</c:v>
                </c:pt>
              </c:numCache>
            </c:numRef>
          </c:val>
          <c:extLst>
            <c:ext xmlns:c16="http://schemas.microsoft.com/office/drawing/2014/chart" uri="{C3380CC4-5D6E-409C-BE32-E72D297353CC}">
              <c16:uniqueId val="{00000000-862D-4A00-BD05-A06C3FACF9C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80.5</c:v>
                </c:pt>
                <c:pt idx="1">
                  <c:v>71.540000000000006</c:v>
                </c:pt>
                <c:pt idx="2">
                  <c:v>67.86</c:v>
                </c:pt>
                <c:pt idx="3">
                  <c:v>72.92</c:v>
                </c:pt>
                <c:pt idx="4">
                  <c:v>81.19</c:v>
                </c:pt>
              </c:numCache>
            </c:numRef>
          </c:val>
          <c:smooth val="0"/>
          <c:extLst>
            <c:ext xmlns:c16="http://schemas.microsoft.com/office/drawing/2014/chart" uri="{C3380CC4-5D6E-409C-BE32-E72D297353CC}">
              <c16:uniqueId val="{00000001-862D-4A00-BD05-A06C3FACF9C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1783.35</c:v>
                </c:pt>
                <c:pt idx="1">
                  <c:v>1526.35</c:v>
                </c:pt>
                <c:pt idx="2">
                  <c:v>1501.43</c:v>
                </c:pt>
                <c:pt idx="3">
                  <c:v>1449.91</c:v>
                </c:pt>
                <c:pt idx="4">
                  <c:v>1410.54</c:v>
                </c:pt>
              </c:numCache>
            </c:numRef>
          </c:val>
          <c:extLst>
            <c:ext xmlns:c16="http://schemas.microsoft.com/office/drawing/2014/chart" uri="{C3380CC4-5D6E-409C-BE32-E72D297353CC}">
              <c16:uniqueId val="{00000000-D376-4184-8309-B430E80EBD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605.9</c:v>
                </c:pt>
                <c:pt idx="1">
                  <c:v>653.69000000000005</c:v>
                </c:pt>
                <c:pt idx="2">
                  <c:v>709.4</c:v>
                </c:pt>
                <c:pt idx="3">
                  <c:v>734.47</c:v>
                </c:pt>
                <c:pt idx="4">
                  <c:v>720.89</c:v>
                </c:pt>
              </c:numCache>
            </c:numRef>
          </c:val>
          <c:smooth val="0"/>
          <c:extLst>
            <c:ext xmlns:c16="http://schemas.microsoft.com/office/drawing/2014/chart" uri="{C3380CC4-5D6E-409C-BE32-E72D297353CC}">
              <c16:uniqueId val="{00000001-D376-4184-8309-B430E80EBD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68.62</c:v>
                </c:pt>
                <c:pt idx="1">
                  <c:v>68.05</c:v>
                </c:pt>
                <c:pt idx="2">
                  <c:v>67.599999999999994</c:v>
                </c:pt>
                <c:pt idx="3">
                  <c:v>68</c:v>
                </c:pt>
                <c:pt idx="4">
                  <c:v>68.27</c:v>
                </c:pt>
              </c:numCache>
            </c:numRef>
          </c:val>
          <c:extLst>
            <c:ext xmlns:c16="http://schemas.microsoft.com/office/drawing/2014/chart" uri="{C3380CC4-5D6E-409C-BE32-E72D297353CC}">
              <c16:uniqueId val="{00000000-A91C-4786-A297-27F1DAE0EF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89.41</c:v>
                </c:pt>
                <c:pt idx="1">
                  <c:v>88.05</c:v>
                </c:pt>
                <c:pt idx="2">
                  <c:v>91.14</c:v>
                </c:pt>
                <c:pt idx="3">
                  <c:v>90.69</c:v>
                </c:pt>
                <c:pt idx="4">
                  <c:v>90.5</c:v>
                </c:pt>
              </c:numCache>
            </c:numRef>
          </c:val>
          <c:smooth val="0"/>
          <c:extLst>
            <c:ext xmlns:c16="http://schemas.microsoft.com/office/drawing/2014/chart" uri="{C3380CC4-5D6E-409C-BE32-E72D297353CC}">
              <c16:uniqueId val="{00000001-A91C-4786-A297-27F1DAE0EF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150.16999999999999</c:v>
                </c:pt>
                <c:pt idx="1">
                  <c:v>151.69999999999999</c:v>
                </c:pt>
                <c:pt idx="2">
                  <c:v>151.07</c:v>
                </c:pt>
                <c:pt idx="3">
                  <c:v>150.6</c:v>
                </c:pt>
                <c:pt idx="4">
                  <c:v>150.52000000000001</c:v>
                </c:pt>
              </c:numCache>
            </c:numRef>
          </c:val>
          <c:extLst>
            <c:ext xmlns:c16="http://schemas.microsoft.com/office/drawing/2014/chart" uri="{C3380CC4-5D6E-409C-BE32-E72D297353CC}">
              <c16:uniqueId val="{00000000-0A4F-4F80-9E7F-CBD64C0DEA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142.05000000000001</c:v>
                </c:pt>
                <c:pt idx="1">
                  <c:v>141.15</c:v>
                </c:pt>
                <c:pt idx="2">
                  <c:v>136.86000000000001</c:v>
                </c:pt>
                <c:pt idx="3">
                  <c:v>138.52000000000001</c:v>
                </c:pt>
                <c:pt idx="4">
                  <c:v>138.66999999999999</c:v>
                </c:pt>
              </c:numCache>
            </c:numRef>
          </c:val>
          <c:smooth val="0"/>
          <c:extLst>
            <c:ext xmlns:c16="http://schemas.microsoft.com/office/drawing/2014/chart" uri="{C3380CC4-5D6E-409C-BE32-E72D297353CC}">
              <c16:uniqueId val="{00000001-0A4F-4F80-9E7F-CBD64C0DEA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0" zoomScaleNormal="100" workbookViewId="0">
      <selection activeCell="BL45" sqref="BL45:BZ46"/>
    </sheetView>
  </sheetViews>
  <sheetFormatPr defaultColWidth="2.625" defaultRowHeight="12.9" x14ac:dyDescent="0.15"/>
  <cols>
    <col min="1" max="1" width="2.625" customWidth="1"/>
    <col min="2" max="62" width="3.75" customWidth="1"/>
    <col min="64" max="78" width="3.125" customWidth="1"/>
    <col min="79" max="79" width="4.5" bestFit="1" customWidth="1"/>
    <col min="81" max="82" width="4.5" bestFit="1" customWidth="1"/>
  </cols>
  <sheetData>
    <row r="1" spans="1:78" ht="17.35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6999999999999993"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6999999999999993"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69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x14ac:dyDescent="0.15">
      <c r="A6" s="2"/>
      <c r="B6" s="30" t="str">
        <f>データ!H6</f>
        <v>静岡県　三島市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Bc1</v>
      </c>
      <c r="X8" s="40"/>
      <c r="Y8" s="40"/>
      <c r="Z8" s="40"/>
      <c r="AA8" s="40"/>
      <c r="AB8" s="40"/>
      <c r="AC8" s="40"/>
      <c r="AD8" s="41" t="str">
        <f>データ!$M$6</f>
        <v>非設置</v>
      </c>
      <c r="AE8" s="41"/>
      <c r="AF8" s="41"/>
      <c r="AG8" s="41"/>
      <c r="AH8" s="41"/>
      <c r="AI8" s="41"/>
      <c r="AJ8" s="41"/>
      <c r="AK8" s="3"/>
      <c r="AL8" s="42">
        <f>データ!S6</f>
        <v>107204</v>
      </c>
      <c r="AM8" s="42"/>
      <c r="AN8" s="42"/>
      <c r="AO8" s="42"/>
      <c r="AP8" s="42"/>
      <c r="AQ8" s="42"/>
      <c r="AR8" s="42"/>
      <c r="AS8" s="42"/>
      <c r="AT8" s="35">
        <f>データ!T6</f>
        <v>62.02</v>
      </c>
      <c r="AU8" s="35"/>
      <c r="AV8" s="35"/>
      <c r="AW8" s="35"/>
      <c r="AX8" s="35"/>
      <c r="AY8" s="35"/>
      <c r="AZ8" s="35"/>
      <c r="BA8" s="35"/>
      <c r="BB8" s="35">
        <f>データ!U6</f>
        <v>1728.54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 customHeight="1" x14ac:dyDescent="0.15">
      <c r="A10" s="2"/>
      <c r="B10" s="35" t="str">
        <f>データ!N6</f>
        <v>-</v>
      </c>
      <c r="C10" s="35"/>
      <c r="D10" s="35"/>
      <c r="E10" s="35"/>
      <c r="F10" s="35"/>
      <c r="G10" s="35"/>
      <c r="H10" s="35"/>
      <c r="I10" s="35">
        <f>データ!O6</f>
        <v>48.05</v>
      </c>
      <c r="J10" s="35"/>
      <c r="K10" s="35"/>
      <c r="L10" s="35"/>
      <c r="M10" s="35"/>
      <c r="N10" s="35"/>
      <c r="O10" s="35"/>
      <c r="P10" s="35">
        <f>データ!P6</f>
        <v>75.31</v>
      </c>
      <c r="Q10" s="35"/>
      <c r="R10" s="35"/>
      <c r="S10" s="35"/>
      <c r="T10" s="35"/>
      <c r="U10" s="35"/>
      <c r="V10" s="35"/>
      <c r="W10" s="35">
        <f>データ!Q6</f>
        <v>80.27</v>
      </c>
      <c r="X10" s="35"/>
      <c r="Y10" s="35"/>
      <c r="Z10" s="35"/>
      <c r="AA10" s="35"/>
      <c r="AB10" s="35"/>
      <c r="AC10" s="35"/>
      <c r="AD10" s="42">
        <f>データ!R6</f>
        <v>1890</v>
      </c>
      <c r="AE10" s="42"/>
      <c r="AF10" s="42"/>
      <c r="AG10" s="42"/>
      <c r="AH10" s="42"/>
      <c r="AI10" s="42"/>
      <c r="AJ10" s="42"/>
      <c r="AK10" s="2"/>
      <c r="AL10" s="42">
        <f>データ!V6</f>
        <v>80388</v>
      </c>
      <c r="AM10" s="42"/>
      <c r="AN10" s="42"/>
      <c r="AO10" s="42"/>
      <c r="AP10" s="42"/>
      <c r="AQ10" s="42"/>
      <c r="AR10" s="42"/>
      <c r="AS10" s="42"/>
      <c r="AT10" s="35">
        <f>データ!W6</f>
        <v>11.49</v>
      </c>
      <c r="AU10" s="35"/>
      <c r="AV10" s="35"/>
      <c r="AW10" s="35"/>
      <c r="AX10" s="35"/>
      <c r="AY10" s="35"/>
      <c r="AZ10" s="35"/>
      <c r="BA10" s="35"/>
      <c r="BB10" s="35">
        <f>データ!X6</f>
        <v>6996.34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69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69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69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6"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6"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6"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6"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UqAwR1rFqDODNBDfkm8Xe7yLp7JpdVH/lyM2S4HVVUlkacdTCKyrbH60uPNrWrEVaAKxtu8s6WGZQNhpIUAgQ==" saltValue="69jyHOFaV728+Ek0n/3b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9"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222062</v>
      </c>
      <c r="D6" s="19">
        <f t="shared" si="3"/>
        <v>46</v>
      </c>
      <c r="E6" s="19">
        <f t="shared" si="3"/>
        <v>17</v>
      </c>
      <c r="F6" s="19">
        <f t="shared" si="3"/>
        <v>1</v>
      </c>
      <c r="G6" s="19">
        <f t="shared" si="3"/>
        <v>0</v>
      </c>
      <c r="H6" s="19" t="str">
        <f t="shared" si="3"/>
        <v>静岡県　三島市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48.05</v>
      </c>
      <c r="P6" s="20">
        <f t="shared" si="3"/>
        <v>75.31</v>
      </c>
      <c r="Q6" s="20">
        <f t="shared" si="3"/>
        <v>80.27</v>
      </c>
      <c r="R6" s="20">
        <f t="shared" si="3"/>
        <v>1890</v>
      </c>
      <c r="S6" s="20">
        <f t="shared" si="3"/>
        <v>107204</v>
      </c>
      <c r="T6" s="20">
        <f t="shared" si="3"/>
        <v>62.02</v>
      </c>
      <c r="U6" s="20">
        <f t="shared" si="3"/>
        <v>1728.54</v>
      </c>
      <c r="V6" s="20">
        <f t="shared" si="3"/>
        <v>80388</v>
      </c>
      <c r="W6" s="20">
        <f t="shared" si="3"/>
        <v>11.49</v>
      </c>
      <c r="X6" s="20">
        <f t="shared" si="3"/>
        <v>6996.34</v>
      </c>
      <c r="Y6" s="21">
        <f>IF(Y7="",NA(),Y7)</f>
        <v>100.74</v>
      </c>
      <c r="Z6" s="21">
        <f t="shared" ref="Z6:AH6" si="4">IF(Z7="",NA(),Z7)</f>
        <v>100.33</v>
      </c>
      <c r="AA6" s="21">
        <f t="shared" si="4"/>
        <v>100.37</v>
      </c>
      <c r="AB6" s="21">
        <f t="shared" si="4"/>
        <v>100.24</v>
      </c>
      <c r="AC6" s="21">
        <f t="shared" si="4"/>
        <v>100.86</v>
      </c>
      <c r="AD6" s="21">
        <f t="shared" si="4"/>
        <v>107.95</v>
      </c>
      <c r="AE6" s="21">
        <f t="shared" si="4"/>
        <v>106.32</v>
      </c>
      <c r="AF6" s="21">
        <f t="shared" si="4"/>
        <v>106.67</v>
      </c>
      <c r="AG6" s="21">
        <f t="shared" si="4"/>
        <v>106.9</v>
      </c>
      <c r="AH6" s="21">
        <f t="shared" si="4"/>
        <v>106.74</v>
      </c>
      <c r="AI6" s="20" t="str">
        <f>IF(AI7="","",IF(AI7="-","【-】","【"&amp;SUBSTITUTE(TEXT(AI7,"#,##0.00"),"-","△")&amp;"】"))</f>
        <v>【106.11】</v>
      </c>
      <c r="AJ6" s="20">
        <f>IF(AJ7="",NA(),AJ7)</f>
        <v>0</v>
      </c>
      <c r="AK6" s="20">
        <f t="shared" ref="AK6:AS6" si="5">IF(AK7="",NA(),AK7)</f>
        <v>0</v>
      </c>
      <c r="AL6" s="20">
        <f t="shared" si="5"/>
        <v>0</v>
      </c>
      <c r="AM6" s="20">
        <f t="shared" si="5"/>
        <v>0</v>
      </c>
      <c r="AN6" s="20">
        <f t="shared" si="5"/>
        <v>0</v>
      </c>
      <c r="AO6" s="21">
        <f t="shared" si="5"/>
        <v>1.03</v>
      </c>
      <c r="AP6" s="21">
        <f t="shared" si="5"/>
        <v>1.35</v>
      </c>
      <c r="AQ6" s="21">
        <f t="shared" si="5"/>
        <v>3.68</v>
      </c>
      <c r="AR6" s="21">
        <f t="shared" si="5"/>
        <v>5.3</v>
      </c>
      <c r="AS6" s="21">
        <f t="shared" si="5"/>
        <v>6.49</v>
      </c>
      <c r="AT6" s="20" t="str">
        <f>IF(AT7="","",IF(AT7="-","【-】","【"&amp;SUBSTITUTE(TEXT(AT7,"#,##0.00"),"-","△")&amp;"】"))</f>
        <v>【3.15】</v>
      </c>
      <c r="AU6" s="21">
        <f>IF(AU7="",NA(),AU7)</f>
        <v>24.87</v>
      </c>
      <c r="AV6" s="21">
        <f t="shared" ref="AV6:BD6" si="6">IF(AV7="",NA(),AV7)</f>
        <v>15.52</v>
      </c>
      <c r="AW6" s="21">
        <f t="shared" si="6"/>
        <v>16.27</v>
      </c>
      <c r="AX6" s="21">
        <f t="shared" si="6"/>
        <v>17.510000000000002</v>
      </c>
      <c r="AY6" s="21">
        <f t="shared" si="6"/>
        <v>15.12</v>
      </c>
      <c r="AZ6" s="21">
        <f t="shared" si="6"/>
        <v>80.5</v>
      </c>
      <c r="BA6" s="21">
        <f t="shared" si="6"/>
        <v>71.540000000000006</v>
      </c>
      <c r="BB6" s="21">
        <f t="shared" si="6"/>
        <v>67.86</v>
      </c>
      <c r="BC6" s="21">
        <f t="shared" si="6"/>
        <v>72.92</v>
      </c>
      <c r="BD6" s="21">
        <f t="shared" si="6"/>
        <v>81.19</v>
      </c>
      <c r="BE6" s="20" t="str">
        <f>IF(BE7="","",IF(BE7="-","【-】","【"&amp;SUBSTITUTE(TEXT(BE7,"#,##0.00"),"-","△")&amp;"】"))</f>
        <v>【73.44】</v>
      </c>
      <c r="BF6" s="21">
        <f>IF(BF7="",NA(),BF7)</f>
        <v>1783.35</v>
      </c>
      <c r="BG6" s="21">
        <f t="shared" ref="BG6:BO6" si="7">IF(BG7="",NA(),BG7)</f>
        <v>1526.35</v>
      </c>
      <c r="BH6" s="21">
        <f t="shared" si="7"/>
        <v>1501.43</v>
      </c>
      <c r="BI6" s="21">
        <f t="shared" si="7"/>
        <v>1449.91</v>
      </c>
      <c r="BJ6" s="21">
        <f t="shared" si="7"/>
        <v>1410.54</v>
      </c>
      <c r="BK6" s="21">
        <f t="shared" si="7"/>
        <v>605.9</v>
      </c>
      <c r="BL6" s="21">
        <f t="shared" si="7"/>
        <v>653.69000000000005</v>
      </c>
      <c r="BM6" s="21">
        <f t="shared" si="7"/>
        <v>709.4</v>
      </c>
      <c r="BN6" s="21">
        <f t="shared" si="7"/>
        <v>734.47</v>
      </c>
      <c r="BO6" s="21">
        <f t="shared" si="7"/>
        <v>720.89</v>
      </c>
      <c r="BP6" s="20" t="str">
        <f>IF(BP7="","",IF(BP7="-","【-】","【"&amp;SUBSTITUTE(TEXT(BP7,"#,##0.00"),"-","△")&amp;"】"))</f>
        <v>【652.82】</v>
      </c>
      <c r="BQ6" s="21">
        <f>IF(BQ7="",NA(),BQ7)</f>
        <v>68.62</v>
      </c>
      <c r="BR6" s="21">
        <f t="shared" ref="BR6:BZ6" si="8">IF(BR7="",NA(),BR7)</f>
        <v>68.05</v>
      </c>
      <c r="BS6" s="21">
        <f t="shared" si="8"/>
        <v>67.599999999999994</v>
      </c>
      <c r="BT6" s="21">
        <f t="shared" si="8"/>
        <v>68</v>
      </c>
      <c r="BU6" s="21">
        <f t="shared" si="8"/>
        <v>68.27</v>
      </c>
      <c r="BV6" s="21">
        <f t="shared" si="8"/>
        <v>89.41</v>
      </c>
      <c r="BW6" s="21">
        <f t="shared" si="8"/>
        <v>88.05</v>
      </c>
      <c r="BX6" s="21">
        <f t="shared" si="8"/>
        <v>91.14</v>
      </c>
      <c r="BY6" s="21">
        <f t="shared" si="8"/>
        <v>90.69</v>
      </c>
      <c r="BZ6" s="21">
        <f t="shared" si="8"/>
        <v>90.5</v>
      </c>
      <c r="CA6" s="20" t="str">
        <f>IF(CA7="","",IF(CA7="-","【-】","【"&amp;SUBSTITUTE(TEXT(CA7,"#,##0.00"),"-","△")&amp;"】"))</f>
        <v>【97.61】</v>
      </c>
      <c r="CB6" s="21">
        <f>IF(CB7="",NA(),CB7)</f>
        <v>150.16999999999999</v>
      </c>
      <c r="CC6" s="21">
        <f t="shared" ref="CC6:CK6" si="9">IF(CC7="",NA(),CC7)</f>
        <v>151.69999999999999</v>
      </c>
      <c r="CD6" s="21">
        <f t="shared" si="9"/>
        <v>151.07</v>
      </c>
      <c r="CE6" s="21">
        <f t="shared" si="9"/>
        <v>150.6</v>
      </c>
      <c r="CF6" s="21">
        <f t="shared" si="9"/>
        <v>150.52000000000001</v>
      </c>
      <c r="CG6" s="21">
        <f t="shared" si="9"/>
        <v>142.05000000000001</v>
      </c>
      <c r="CH6" s="21">
        <f t="shared" si="9"/>
        <v>141.15</v>
      </c>
      <c r="CI6" s="21">
        <f t="shared" si="9"/>
        <v>136.86000000000001</v>
      </c>
      <c r="CJ6" s="21">
        <f t="shared" si="9"/>
        <v>138.52000000000001</v>
      </c>
      <c r="CK6" s="21">
        <f t="shared" si="9"/>
        <v>138.66999999999999</v>
      </c>
      <c r="CL6" s="20" t="str">
        <f>IF(CL7="","",IF(CL7="-","【-】","【"&amp;SUBSTITUTE(TEXT(CL7,"#,##0.00"),"-","△")&amp;"】"))</f>
        <v>【138.29】</v>
      </c>
      <c r="CM6" s="21">
        <f>IF(CM7="",NA(),CM7)</f>
        <v>74.099999999999994</v>
      </c>
      <c r="CN6" s="21">
        <f t="shared" ref="CN6:CV6" si="10">IF(CN7="",NA(),CN7)</f>
        <v>80.47</v>
      </c>
      <c r="CO6" s="21">
        <f t="shared" si="10"/>
        <v>84.2</v>
      </c>
      <c r="CP6" s="21">
        <f t="shared" si="10"/>
        <v>87.7</v>
      </c>
      <c r="CQ6" s="21">
        <f t="shared" si="10"/>
        <v>81.97</v>
      </c>
      <c r="CR6" s="21">
        <f t="shared" si="10"/>
        <v>56.51</v>
      </c>
      <c r="CS6" s="21">
        <f t="shared" si="10"/>
        <v>57.04</v>
      </c>
      <c r="CT6" s="21">
        <f t="shared" si="10"/>
        <v>60.78</v>
      </c>
      <c r="CU6" s="21">
        <f t="shared" si="10"/>
        <v>59.96</v>
      </c>
      <c r="CV6" s="21">
        <f t="shared" si="10"/>
        <v>59.9</v>
      </c>
      <c r="CW6" s="20" t="str">
        <f>IF(CW7="","",IF(CW7="-","【-】","【"&amp;SUBSTITUTE(TEXT(CW7,"#,##0.00"),"-","△")&amp;"】"))</f>
        <v>【59.10】</v>
      </c>
      <c r="CX6" s="21">
        <f>IF(CX7="",NA(),CX7)</f>
        <v>92.66</v>
      </c>
      <c r="CY6" s="21">
        <f t="shared" ref="CY6:DG6" si="11">IF(CY7="",NA(),CY7)</f>
        <v>93.01</v>
      </c>
      <c r="CZ6" s="21">
        <f t="shared" si="11"/>
        <v>93.39</v>
      </c>
      <c r="DA6" s="21">
        <f t="shared" si="11"/>
        <v>93.6</v>
      </c>
      <c r="DB6" s="21">
        <f t="shared" si="11"/>
        <v>93.92</v>
      </c>
      <c r="DC6" s="21">
        <f t="shared" si="11"/>
        <v>93.91</v>
      </c>
      <c r="DD6" s="21">
        <f t="shared" si="11"/>
        <v>93.73</v>
      </c>
      <c r="DE6" s="21">
        <f t="shared" si="11"/>
        <v>94.17</v>
      </c>
      <c r="DF6" s="21">
        <f t="shared" si="11"/>
        <v>94.27</v>
      </c>
      <c r="DG6" s="21">
        <f t="shared" si="11"/>
        <v>94.46</v>
      </c>
      <c r="DH6" s="20" t="str">
        <f>IF(DH7="","",IF(DH7="-","【-】","【"&amp;SUBSTITUTE(TEXT(DH7,"#,##0.00"),"-","△")&amp;"】"))</f>
        <v>【95.82】</v>
      </c>
      <c r="DI6" s="21">
        <f>IF(DI7="",NA(),DI7)</f>
        <v>3.4</v>
      </c>
      <c r="DJ6" s="21">
        <f t="shared" ref="DJ6:DR6" si="12">IF(DJ7="",NA(),DJ7)</f>
        <v>6.74</v>
      </c>
      <c r="DK6" s="21">
        <f t="shared" si="12"/>
        <v>9.99</v>
      </c>
      <c r="DL6" s="21">
        <f t="shared" si="12"/>
        <v>13.15</v>
      </c>
      <c r="DM6" s="21">
        <f t="shared" si="12"/>
        <v>16.11</v>
      </c>
      <c r="DN6" s="21">
        <f t="shared" si="12"/>
        <v>22.74</v>
      </c>
      <c r="DO6" s="21">
        <f t="shared" si="12"/>
        <v>21.22</v>
      </c>
      <c r="DP6" s="21">
        <f t="shared" si="12"/>
        <v>23.25</v>
      </c>
      <c r="DQ6" s="21">
        <f t="shared" si="12"/>
        <v>25.2</v>
      </c>
      <c r="DR6" s="21">
        <f t="shared" si="12"/>
        <v>27.42</v>
      </c>
      <c r="DS6" s="20" t="str">
        <f>IF(DS7="","",IF(DS7="-","【-】","【"&amp;SUBSTITUTE(TEXT(DS7,"#,##0.00"),"-","△")&amp;"】"))</f>
        <v>【39.74】</v>
      </c>
      <c r="DT6" s="20">
        <f>IF(DT7="",NA(),DT7)</f>
        <v>0</v>
      </c>
      <c r="DU6" s="21">
        <f t="shared" ref="DU6:EC6" si="13">IF(DU7="",NA(),DU7)</f>
        <v>1.73</v>
      </c>
      <c r="DV6" s="21">
        <f t="shared" si="13"/>
        <v>1.71</v>
      </c>
      <c r="DW6" s="21">
        <f t="shared" si="13"/>
        <v>1.75</v>
      </c>
      <c r="DX6" s="21">
        <f t="shared" si="13"/>
        <v>1.74</v>
      </c>
      <c r="DY6" s="21">
        <f t="shared" si="13"/>
        <v>0.18</v>
      </c>
      <c r="DZ6" s="21">
        <f t="shared" si="13"/>
        <v>0.83</v>
      </c>
      <c r="EA6" s="21">
        <f t="shared" si="13"/>
        <v>1.06</v>
      </c>
      <c r="EB6" s="21">
        <f t="shared" si="13"/>
        <v>2.02</v>
      </c>
      <c r="EC6" s="21">
        <f t="shared" si="13"/>
        <v>2.67</v>
      </c>
      <c r="ED6" s="20" t="str">
        <f>IF(ED7="","",IF(ED7="-","【-】","【"&amp;SUBSTITUTE(TEXT(ED7,"#,##0.00"),"-","△")&amp;"】"))</f>
        <v>【7.62】</v>
      </c>
      <c r="EE6" s="21">
        <f>IF(EE7="",NA(),EE7)</f>
        <v>0.17</v>
      </c>
      <c r="EF6" s="21">
        <f t="shared" ref="EF6:EN6" si="14">IF(EF7="",NA(),EF7)</f>
        <v>0.28000000000000003</v>
      </c>
      <c r="EG6" s="21">
        <f t="shared" si="14"/>
        <v>0.16</v>
      </c>
      <c r="EH6" s="21">
        <f t="shared" si="14"/>
        <v>0.18</v>
      </c>
      <c r="EI6" s="21">
        <f t="shared" si="14"/>
        <v>0.08</v>
      </c>
      <c r="EJ6" s="21">
        <f t="shared" si="14"/>
        <v>0.13</v>
      </c>
      <c r="EK6" s="21">
        <f t="shared" si="14"/>
        <v>0.12</v>
      </c>
      <c r="EL6" s="21">
        <f t="shared" si="14"/>
        <v>0.08</v>
      </c>
      <c r="EM6" s="21">
        <f t="shared" si="14"/>
        <v>0.24</v>
      </c>
      <c r="EN6" s="21">
        <f t="shared" si="14"/>
        <v>0.14000000000000001</v>
      </c>
      <c r="EO6" s="20" t="str">
        <f>IF(EO7="","",IF(EO7="-","【-】","【"&amp;SUBSTITUTE(TEXT(EO7,"#,##0.00"),"-","△")&amp;"】"))</f>
        <v>【0.23】</v>
      </c>
    </row>
    <row r="7" spans="1:148" s="22" customFormat="1" x14ac:dyDescent="0.15">
      <c r="A7" s="14"/>
      <c r="B7" s="23">
        <v>2022</v>
      </c>
      <c r="C7" s="23">
        <v>222062</v>
      </c>
      <c r="D7" s="23">
        <v>46</v>
      </c>
      <c r="E7" s="23">
        <v>17</v>
      </c>
      <c r="F7" s="23">
        <v>1</v>
      </c>
      <c r="G7" s="23">
        <v>0</v>
      </c>
      <c r="H7" s="23" t="s">
        <v>95</v>
      </c>
      <c r="I7" s="23" t="s">
        <v>96</v>
      </c>
      <c r="J7" s="23" t="s">
        <v>97</v>
      </c>
      <c r="K7" s="23" t="s">
        <v>98</v>
      </c>
      <c r="L7" s="23" t="s">
        <v>99</v>
      </c>
      <c r="M7" s="23" t="s">
        <v>100</v>
      </c>
      <c r="N7" s="24" t="s">
        <v>101</v>
      </c>
      <c r="O7" s="24">
        <v>48.05</v>
      </c>
      <c r="P7" s="24">
        <v>75.31</v>
      </c>
      <c r="Q7" s="24">
        <v>80.27</v>
      </c>
      <c r="R7" s="24">
        <v>1890</v>
      </c>
      <c r="S7" s="24">
        <v>107204</v>
      </c>
      <c r="T7" s="24">
        <v>62.02</v>
      </c>
      <c r="U7" s="24">
        <v>1728.54</v>
      </c>
      <c r="V7" s="24">
        <v>80388</v>
      </c>
      <c r="W7" s="24">
        <v>11.49</v>
      </c>
      <c r="X7" s="24">
        <v>6996.34</v>
      </c>
      <c r="Y7" s="24">
        <v>100.74</v>
      </c>
      <c r="Z7" s="24">
        <v>100.33</v>
      </c>
      <c r="AA7" s="24">
        <v>100.37</v>
      </c>
      <c r="AB7" s="24">
        <v>100.24</v>
      </c>
      <c r="AC7" s="24">
        <v>100.86</v>
      </c>
      <c r="AD7" s="24">
        <v>107.95</v>
      </c>
      <c r="AE7" s="24">
        <v>106.32</v>
      </c>
      <c r="AF7" s="24">
        <v>106.67</v>
      </c>
      <c r="AG7" s="24">
        <v>106.9</v>
      </c>
      <c r="AH7" s="24">
        <v>106.74</v>
      </c>
      <c r="AI7" s="24">
        <v>106.11</v>
      </c>
      <c r="AJ7" s="24">
        <v>0</v>
      </c>
      <c r="AK7" s="24">
        <v>0</v>
      </c>
      <c r="AL7" s="24">
        <v>0</v>
      </c>
      <c r="AM7" s="24">
        <v>0</v>
      </c>
      <c r="AN7" s="24">
        <v>0</v>
      </c>
      <c r="AO7" s="24">
        <v>1.03</v>
      </c>
      <c r="AP7" s="24">
        <v>1.35</v>
      </c>
      <c r="AQ7" s="24">
        <v>3.68</v>
      </c>
      <c r="AR7" s="24">
        <v>5.3</v>
      </c>
      <c r="AS7" s="24">
        <v>6.49</v>
      </c>
      <c r="AT7" s="24">
        <v>3.15</v>
      </c>
      <c r="AU7" s="24">
        <v>24.87</v>
      </c>
      <c r="AV7" s="24">
        <v>15.52</v>
      </c>
      <c r="AW7" s="24">
        <v>16.27</v>
      </c>
      <c r="AX7" s="24">
        <v>17.510000000000002</v>
      </c>
      <c r="AY7" s="24">
        <v>15.12</v>
      </c>
      <c r="AZ7" s="24">
        <v>80.5</v>
      </c>
      <c r="BA7" s="24">
        <v>71.540000000000006</v>
      </c>
      <c r="BB7" s="24">
        <v>67.86</v>
      </c>
      <c r="BC7" s="24">
        <v>72.92</v>
      </c>
      <c r="BD7" s="24">
        <v>81.19</v>
      </c>
      <c r="BE7" s="24">
        <v>73.44</v>
      </c>
      <c r="BF7" s="24">
        <v>1783.35</v>
      </c>
      <c r="BG7" s="24">
        <v>1526.35</v>
      </c>
      <c r="BH7" s="24">
        <v>1501.43</v>
      </c>
      <c r="BI7" s="24">
        <v>1449.91</v>
      </c>
      <c r="BJ7" s="24">
        <v>1410.54</v>
      </c>
      <c r="BK7" s="24">
        <v>605.9</v>
      </c>
      <c r="BL7" s="24">
        <v>653.69000000000005</v>
      </c>
      <c r="BM7" s="24">
        <v>709.4</v>
      </c>
      <c r="BN7" s="24">
        <v>734.47</v>
      </c>
      <c r="BO7" s="24">
        <v>720.89</v>
      </c>
      <c r="BP7" s="24">
        <v>652.82000000000005</v>
      </c>
      <c r="BQ7" s="24">
        <v>68.62</v>
      </c>
      <c r="BR7" s="24">
        <v>68.05</v>
      </c>
      <c r="BS7" s="24">
        <v>67.599999999999994</v>
      </c>
      <c r="BT7" s="24">
        <v>68</v>
      </c>
      <c r="BU7" s="24">
        <v>68.27</v>
      </c>
      <c r="BV7" s="24">
        <v>89.41</v>
      </c>
      <c r="BW7" s="24">
        <v>88.05</v>
      </c>
      <c r="BX7" s="24">
        <v>91.14</v>
      </c>
      <c r="BY7" s="24">
        <v>90.69</v>
      </c>
      <c r="BZ7" s="24">
        <v>90.5</v>
      </c>
      <c r="CA7" s="24">
        <v>97.61</v>
      </c>
      <c r="CB7" s="24">
        <v>150.16999999999999</v>
      </c>
      <c r="CC7" s="24">
        <v>151.69999999999999</v>
      </c>
      <c r="CD7" s="24">
        <v>151.07</v>
      </c>
      <c r="CE7" s="24">
        <v>150.6</v>
      </c>
      <c r="CF7" s="24">
        <v>150.52000000000001</v>
      </c>
      <c r="CG7" s="24">
        <v>142.05000000000001</v>
      </c>
      <c r="CH7" s="24">
        <v>141.15</v>
      </c>
      <c r="CI7" s="24">
        <v>136.86000000000001</v>
      </c>
      <c r="CJ7" s="24">
        <v>138.52000000000001</v>
      </c>
      <c r="CK7" s="24">
        <v>138.66999999999999</v>
      </c>
      <c r="CL7" s="24">
        <v>138.29</v>
      </c>
      <c r="CM7" s="24">
        <v>74.099999999999994</v>
      </c>
      <c r="CN7" s="24">
        <v>80.47</v>
      </c>
      <c r="CO7" s="24">
        <v>84.2</v>
      </c>
      <c r="CP7" s="24">
        <v>87.7</v>
      </c>
      <c r="CQ7" s="24">
        <v>81.97</v>
      </c>
      <c r="CR7" s="24">
        <v>56.51</v>
      </c>
      <c r="CS7" s="24">
        <v>57.04</v>
      </c>
      <c r="CT7" s="24">
        <v>60.78</v>
      </c>
      <c r="CU7" s="24">
        <v>59.96</v>
      </c>
      <c r="CV7" s="24">
        <v>59.9</v>
      </c>
      <c r="CW7" s="24">
        <v>59.1</v>
      </c>
      <c r="CX7" s="24">
        <v>92.66</v>
      </c>
      <c r="CY7" s="24">
        <v>93.01</v>
      </c>
      <c r="CZ7" s="24">
        <v>93.39</v>
      </c>
      <c r="DA7" s="24">
        <v>93.6</v>
      </c>
      <c r="DB7" s="24">
        <v>93.92</v>
      </c>
      <c r="DC7" s="24">
        <v>93.91</v>
      </c>
      <c r="DD7" s="24">
        <v>93.73</v>
      </c>
      <c r="DE7" s="24">
        <v>94.17</v>
      </c>
      <c r="DF7" s="24">
        <v>94.27</v>
      </c>
      <c r="DG7" s="24">
        <v>94.46</v>
      </c>
      <c r="DH7" s="24">
        <v>95.82</v>
      </c>
      <c r="DI7" s="24">
        <v>3.4</v>
      </c>
      <c r="DJ7" s="24">
        <v>6.74</v>
      </c>
      <c r="DK7" s="24">
        <v>9.99</v>
      </c>
      <c r="DL7" s="24">
        <v>13.15</v>
      </c>
      <c r="DM7" s="24">
        <v>16.11</v>
      </c>
      <c r="DN7" s="24">
        <v>22.74</v>
      </c>
      <c r="DO7" s="24">
        <v>21.22</v>
      </c>
      <c r="DP7" s="24">
        <v>23.25</v>
      </c>
      <c r="DQ7" s="24">
        <v>25.2</v>
      </c>
      <c r="DR7" s="24">
        <v>27.42</v>
      </c>
      <c r="DS7" s="24">
        <v>39.74</v>
      </c>
      <c r="DT7" s="24">
        <v>0</v>
      </c>
      <c r="DU7" s="24">
        <v>1.73</v>
      </c>
      <c r="DV7" s="24">
        <v>1.71</v>
      </c>
      <c r="DW7" s="24">
        <v>1.75</v>
      </c>
      <c r="DX7" s="24">
        <v>1.74</v>
      </c>
      <c r="DY7" s="24">
        <v>0.18</v>
      </c>
      <c r="DZ7" s="24">
        <v>0.83</v>
      </c>
      <c r="EA7" s="24">
        <v>1.06</v>
      </c>
      <c r="EB7" s="24">
        <v>2.02</v>
      </c>
      <c r="EC7" s="24">
        <v>2.67</v>
      </c>
      <c r="ED7" s="24">
        <v>7.62</v>
      </c>
      <c r="EE7" s="24">
        <v>0.17</v>
      </c>
      <c r="EF7" s="24">
        <v>0.28000000000000003</v>
      </c>
      <c r="EG7" s="24">
        <v>0.16</v>
      </c>
      <c r="EH7" s="24">
        <v>0.18</v>
      </c>
      <c r="EI7" s="24">
        <v>0.08</v>
      </c>
      <c r="EJ7" s="24">
        <v>0.13</v>
      </c>
      <c r="EK7" s="24">
        <v>0.12</v>
      </c>
      <c r="EL7" s="24">
        <v>0.08</v>
      </c>
      <c r="EM7" s="24">
        <v>0.24</v>
      </c>
      <c r="EN7" s="24">
        <v>0.14000000000000001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2024-01-25T02:37:00Z</cp:lastPrinted>
  <dcterms:created xsi:type="dcterms:W3CDTF">2023-12-12T00:47:22Z</dcterms:created>
  <dcterms:modified xsi:type="dcterms:W3CDTF">2024-02-07T02:20:17Z</dcterms:modified>
  <cp:category/>
</cp:coreProperties>
</file>