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08 固定資産税・都市計画税\05償却\01 償却資産\01 申告書発送・受付事務（9月中旬～）\01 手引・はがき等印刷発注（9月中旬～）\原稿\R8用\R8申告の手引き\"/>
    </mc:Choice>
  </mc:AlternateContent>
  <xr:revisionPtr revIDLastSave="0" documentId="13_ncr:1_{75AE7A44-F44F-4AFC-97DF-C30623AC036F}" xr6:coauthVersionLast="47" xr6:coauthVersionMax="47" xr10:uidLastSave="{00000000-0000-0000-0000-000000000000}"/>
  <bookViews>
    <workbookView xWindow="-110" yWindow="-110" windowWidth="19420" windowHeight="10300" tabRatio="637" firstSheet="1" activeTab="1" xr2:uid="{00000000-000D-0000-FFFF-FFFF00000000}"/>
  </bookViews>
  <sheets>
    <sheet name="000000" sheetId="4" state="veryHidden" r:id="rId1"/>
    <sheet name="償却資産申告書" sheetId="1" r:id="rId2"/>
    <sheet name="種類別明細書（増加資産・全資産用）" sheetId="6" r:id="rId3"/>
    <sheet name="種類別明細書（減少資産用）" sheetId="5" r:id="rId4"/>
    <sheet name="計算等" sheetId="7" r:id="rId5"/>
  </sheets>
  <definedNames>
    <definedName name="_xlnm.Print_Area" localSheetId="3">'種類別明細書（減少資産用）'!$A$1:$AY$26</definedName>
    <definedName name="_xlnm.Print_Area" localSheetId="2">'種類別明細書（増加資産・全資産用）'!$A$1:$AY$27,'種類別明細書（増加資産・全資産用）'!$A$38:$AY$64</definedName>
    <definedName name="_xlnm.Print_Area" localSheetId="1">償却資産申告書!$A$1:$AF$50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" i="5" l="1"/>
  <c r="H1" i="7"/>
  <c r="P1" i="6" l="1"/>
  <c r="K44" i="7" l="1"/>
  <c r="L44" i="7" s="1"/>
  <c r="K45" i="7"/>
  <c r="L45" i="7" s="1"/>
  <c r="K46" i="7"/>
  <c r="L46" i="7" s="1"/>
  <c r="K47" i="7"/>
  <c r="L47" i="7" s="1"/>
  <c r="K48" i="7"/>
  <c r="L48" i="7" s="1"/>
  <c r="K49" i="7"/>
  <c r="L49" i="7" s="1"/>
  <c r="K50" i="7"/>
  <c r="L50" i="7" s="1"/>
  <c r="K51" i="7"/>
  <c r="L51" i="7" s="1"/>
  <c r="K52" i="7"/>
  <c r="L52" i="7" s="1"/>
  <c r="K53" i="7"/>
  <c r="L53" i="7" s="1"/>
  <c r="K54" i="7"/>
  <c r="L54" i="7" s="1"/>
  <c r="K55" i="7"/>
  <c r="L55" i="7" s="1"/>
  <c r="K56" i="7"/>
  <c r="L56" i="7" s="1"/>
  <c r="K57" i="7"/>
  <c r="L57" i="7" s="1"/>
  <c r="K58" i="7"/>
  <c r="L58" i="7" s="1"/>
  <c r="K59" i="7"/>
  <c r="L59" i="7" s="1"/>
  <c r="K60" i="7"/>
  <c r="L60" i="7" s="1"/>
  <c r="K61" i="7"/>
  <c r="L61" i="7" s="1"/>
  <c r="K62" i="7"/>
  <c r="L62" i="7" s="1"/>
  <c r="K43" i="7"/>
  <c r="K7" i="7"/>
  <c r="L7" i="7" s="1"/>
  <c r="K8" i="7"/>
  <c r="L8" i="7" s="1"/>
  <c r="K9" i="7"/>
  <c r="L9" i="7" s="1"/>
  <c r="K10" i="7"/>
  <c r="L10" i="7" s="1"/>
  <c r="K11" i="7"/>
  <c r="L11" i="7" s="1"/>
  <c r="K12" i="7"/>
  <c r="L12" i="7" s="1"/>
  <c r="K13" i="7"/>
  <c r="K14" i="7"/>
  <c r="L14" i="7" s="1"/>
  <c r="K15" i="7"/>
  <c r="L15" i="7" s="1"/>
  <c r="K16" i="7"/>
  <c r="L16" i="7" s="1"/>
  <c r="K17" i="7"/>
  <c r="L17" i="7" s="1"/>
  <c r="K18" i="7"/>
  <c r="L18" i="7" s="1"/>
  <c r="K19" i="7"/>
  <c r="L19" i="7" s="1"/>
  <c r="K20" i="7"/>
  <c r="L20" i="7" s="1"/>
  <c r="K21" i="7"/>
  <c r="L21" i="7" s="1"/>
  <c r="K22" i="7"/>
  <c r="L22" i="7" s="1"/>
  <c r="K23" i="7"/>
  <c r="L23" i="7" s="1"/>
  <c r="K24" i="7"/>
  <c r="L24" i="7" s="1"/>
  <c r="K25" i="7"/>
  <c r="L25" i="7" s="1"/>
  <c r="K6" i="7"/>
  <c r="L6" i="7" s="1"/>
  <c r="G6" i="7"/>
  <c r="B62" i="7" l="1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6" i="7"/>
  <c r="C6" i="7"/>
  <c r="B40" i="7"/>
  <c r="Y66" i="6"/>
  <c r="AD66" i="6" s="1"/>
  <c r="Y71" i="6"/>
  <c r="AB71" i="6" s="1"/>
  <c r="Y70" i="6"/>
  <c r="AB70" i="6" s="1"/>
  <c r="Y69" i="6"/>
  <c r="AB69" i="6" s="1"/>
  <c r="Y68" i="6"/>
  <c r="AD68" i="6" s="1"/>
  <c r="Y67" i="6"/>
  <c r="AB67" i="6" s="1"/>
  <c r="AD67" i="6" l="1"/>
  <c r="AD71" i="6"/>
  <c r="AD69" i="6"/>
  <c r="AD70" i="6"/>
  <c r="Y72" i="6"/>
  <c r="AB66" i="6"/>
  <c r="AB68" i="6"/>
  <c r="U40" i="7"/>
  <c r="H38" i="7"/>
  <c r="H62" i="7"/>
  <c r="I62" i="7" s="1"/>
  <c r="G62" i="7"/>
  <c r="V62" i="7" s="1"/>
  <c r="W62" i="7" s="1"/>
  <c r="X62" i="7" s="1"/>
  <c r="Y62" i="7" s="1"/>
  <c r="Z62" i="7" s="1"/>
  <c r="AA62" i="7" s="1"/>
  <c r="AB62" i="7" s="1"/>
  <c r="AC62" i="7" s="1"/>
  <c r="AD62" i="7" s="1"/>
  <c r="AE62" i="7" s="1"/>
  <c r="AF62" i="7" s="1"/>
  <c r="AG62" i="7" s="1"/>
  <c r="AH62" i="7" s="1"/>
  <c r="AI62" i="7" s="1"/>
  <c r="AJ62" i="7" s="1"/>
  <c r="AK62" i="7" s="1"/>
  <c r="AL62" i="7" s="1"/>
  <c r="AM62" i="7" s="1"/>
  <c r="AN62" i="7" s="1"/>
  <c r="AO62" i="7" s="1"/>
  <c r="AP62" i="7" s="1"/>
  <c r="AQ62" i="7" s="1"/>
  <c r="AR62" i="7" s="1"/>
  <c r="AS62" i="7" s="1"/>
  <c r="AT62" i="7" s="1"/>
  <c r="AU62" i="7" s="1"/>
  <c r="AV62" i="7" s="1"/>
  <c r="AW62" i="7" s="1"/>
  <c r="AX62" i="7" s="1"/>
  <c r="AY62" i="7" s="1"/>
  <c r="AZ62" i="7" s="1"/>
  <c r="BA62" i="7" s="1"/>
  <c r="BB62" i="7" s="1"/>
  <c r="BC62" i="7" s="1"/>
  <c r="BD62" i="7" s="1"/>
  <c r="BE62" i="7" s="1"/>
  <c r="BF62" i="7" s="1"/>
  <c r="BG62" i="7" s="1"/>
  <c r="BH62" i="7" s="1"/>
  <c r="BI62" i="7" s="1"/>
  <c r="BJ62" i="7" s="1"/>
  <c r="BK62" i="7" s="1"/>
  <c r="BL62" i="7" s="1"/>
  <c r="BM62" i="7" s="1"/>
  <c r="BN62" i="7" s="1"/>
  <c r="BO62" i="7" s="1"/>
  <c r="BP62" i="7" s="1"/>
  <c r="BQ62" i="7" s="1"/>
  <c r="BR62" i="7" s="1"/>
  <c r="BS62" i="7" s="1"/>
  <c r="BT62" i="7" s="1"/>
  <c r="BU62" i="7" s="1"/>
  <c r="BV62" i="7" s="1"/>
  <c r="BW62" i="7" s="1"/>
  <c r="BX62" i="7" s="1"/>
  <c r="BY62" i="7" s="1"/>
  <c r="BZ62" i="7" s="1"/>
  <c r="CA62" i="7" s="1"/>
  <c r="CB62" i="7" s="1"/>
  <c r="CC62" i="7" s="1"/>
  <c r="CD62" i="7" s="1"/>
  <c r="CE62" i="7" s="1"/>
  <c r="CF62" i="7" s="1"/>
  <c r="CG62" i="7" s="1"/>
  <c r="CH62" i="7" s="1"/>
  <c r="CI62" i="7" s="1"/>
  <c r="CJ62" i="7" s="1"/>
  <c r="CK62" i="7" s="1"/>
  <c r="CL62" i="7" s="1"/>
  <c r="CM62" i="7" s="1"/>
  <c r="CN62" i="7" s="1"/>
  <c r="CO62" i="7" s="1"/>
  <c r="CP62" i="7" s="1"/>
  <c r="CQ62" i="7" s="1"/>
  <c r="CR62" i="7" s="1"/>
  <c r="CS62" i="7" s="1"/>
  <c r="CT62" i="7" s="1"/>
  <c r="CU62" i="7" s="1"/>
  <c r="CV62" i="7" s="1"/>
  <c r="CW62" i="7" s="1"/>
  <c r="CX62" i="7" s="1"/>
  <c r="CY62" i="7" s="1"/>
  <c r="CZ62" i="7" s="1"/>
  <c r="DA62" i="7" s="1"/>
  <c r="DB62" i="7" s="1"/>
  <c r="DC62" i="7" s="1"/>
  <c r="DD62" i="7" s="1"/>
  <c r="DE62" i="7" s="1"/>
  <c r="DF62" i="7" s="1"/>
  <c r="DG62" i="7" s="1"/>
  <c r="DH62" i="7" s="1"/>
  <c r="DI62" i="7" s="1"/>
  <c r="DJ62" i="7" s="1"/>
  <c r="DK62" i="7" s="1"/>
  <c r="DL62" i="7" s="1"/>
  <c r="DM62" i="7" s="1"/>
  <c r="DN62" i="7" s="1"/>
  <c r="DO62" i="7" s="1"/>
  <c r="DP62" i="7" s="1"/>
  <c r="DQ62" i="7" s="1"/>
  <c r="D62" i="7"/>
  <c r="C62" i="7"/>
  <c r="H61" i="7"/>
  <c r="G61" i="7"/>
  <c r="D61" i="7"/>
  <c r="C61" i="7"/>
  <c r="H60" i="7"/>
  <c r="S60" i="7" s="1"/>
  <c r="G60" i="7"/>
  <c r="D60" i="7"/>
  <c r="C60" i="7"/>
  <c r="H59" i="7"/>
  <c r="I59" i="7" s="1"/>
  <c r="G59" i="7"/>
  <c r="D59" i="7"/>
  <c r="C59" i="7"/>
  <c r="H58" i="7"/>
  <c r="G58" i="7"/>
  <c r="D58" i="7"/>
  <c r="C58" i="7"/>
  <c r="H57" i="7"/>
  <c r="U57" i="7" s="1"/>
  <c r="G57" i="7"/>
  <c r="V57" i="7" s="1"/>
  <c r="W57" i="7" s="1"/>
  <c r="X57" i="7" s="1"/>
  <c r="Y57" i="7" s="1"/>
  <c r="Z57" i="7" s="1"/>
  <c r="AA57" i="7" s="1"/>
  <c r="AB57" i="7" s="1"/>
  <c r="AC57" i="7" s="1"/>
  <c r="AD57" i="7" s="1"/>
  <c r="AE57" i="7" s="1"/>
  <c r="AF57" i="7" s="1"/>
  <c r="AG57" i="7" s="1"/>
  <c r="AH57" i="7" s="1"/>
  <c r="AI57" i="7" s="1"/>
  <c r="AJ57" i="7" s="1"/>
  <c r="AK57" i="7" s="1"/>
  <c r="AL57" i="7" s="1"/>
  <c r="AM57" i="7" s="1"/>
  <c r="AN57" i="7" s="1"/>
  <c r="AO57" i="7" s="1"/>
  <c r="AP57" i="7" s="1"/>
  <c r="AQ57" i="7" s="1"/>
  <c r="AR57" i="7" s="1"/>
  <c r="AS57" i="7" s="1"/>
  <c r="AT57" i="7" s="1"/>
  <c r="AU57" i="7" s="1"/>
  <c r="AV57" i="7" s="1"/>
  <c r="AW57" i="7" s="1"/>
  <c r="AX57" i="7" s="1"/>
  <c r="AY57" i="7" s="1"/>
  <c r="AZ57" i="7" s="1"/>
  <c r="BA57" i="7" s="1"/>
  <c r="BB57" i="7" s="1"/>
  <c r="BC57" i="7" s="1"/>
  <c r="BD57" i="7" s="1"/>
  <c r="BE57" i="7" s="1"/>
  <c r="BF57" i="7" s="1"/>
  <c r="BG57" i="7" s="1"/>
  <c r="BH57" i="7" s="1"/>
  <c r="BI57" i="7" s="1"/>
  <c r="BJ57" i="7" s="1"/>
  <c r="BK57" i="7" s="1"/>
  <c r="BL57" i="7" s="1"/>
  <c r="BM57" i="7" s="1"/>
  <c r="BN57" i="7" s="1"/>
  <c r="BO57" i="7" s="1"/>
  <c r="BP57" i="7" s="1"/>
  <c r="BQ57" i="7" s="1"/>
  <c r="BR57" i="7" s="1"/>
  <c r="BS57" i="7" s="1"/>
  <c r="BT57" i="7" s="1"/>
  <c r="BU57" i="7" s="1"/>
  <c r="BV57" i="7" s="1"/>
  <c r="BW57" i="7" s="1"/>
  <c r="BX57" i="7" s="1"/>
  <c r="BY57" i="7" s="1"/>
  <c r="BZ57" i="7" s="1"/>
  <c r="CA57" i="7" s="1"/>
  <c r="CB57" i="7" s="1"/>
  <c r="CC57" i="7" s="1"/>
  <c r="CD57" i="7" s="1"/>
  <c r="CE57" i="7" s="1"/>
  <c r="CF57" i="7" s="1"/>
  <c r="CG57" i="7" s="1"/>
  <c r="CH57" i="7" s="1"/>
  <c r="CI57" i="7" s="1"/>
  <c r="CJ57" i="7" s="1"/>
  <c r="CK57" i="7" s="1"/>
  <c r="CL57" i="7" s="1"/>
  <c r="CM57" i="7" s="1"/>
  <c r="CN57" i="7" s="1"/>
  <c r="CO57" i="7" s="1"/>
  <c r="CP57" i="7" s="1"/>
  <c r="CQ57" i="7" s="1"/>
  <c r="CR57" i="7" s="1"/>
  <c r="CS57" i="7" s="1"/>
  <c r="CT57" i="7" s="1"/>
  <c r="CU57" i="7" s="1"/>
  <c r="CV57" i="7" s="1"/>
  <c r="CW57" i="7" s="1"/>
  <c r="CX57" i="7" s="1"/>
  <c r="CY57" i="7" s="1"/>
  <c r="CZ57" i="7" s="1"/>
  <c r="DA57" i="7" s="1"/>
  <c r="DB57" i="7" s="1"/>
  <c r="DC57" i="7" s="1"/>
  <c r="DD57" i="7" s="1"/>
  <c r="DE57" i="7" s="1"/>
  <c r="DF57" i="7" s="1"/>
  <c r="DG57" i="7" s="1"/>
  <c r="DH57" i="7" s="1"/>
  <c r="DI57" i="7" s="1"/>
  <c r="DJ57" i="7" s="1"/>
  <c r="DK57" i="7" s="1"/>
  <c r="DL57" i="7" s="1"/>
  <c r="DM57" i="7" s="1"/>
  <c r="DN57" i="7" s="1"/>
  <c r="DO57" i="7" s="1"/>
  <c r="DP57" i="7" s="1"/>
  <c r="DQ57" i="7" s="1"/>
  <c r="D57" i="7"/>
  <c r="C57" i="7"/>
  <c r="H56" i="7"/>
  <c r="U56" i="7" s="1"/>
  <c r="G56" i="7"/>
  <c r="D56" i="7"/>
  <c r="C56" i="7"/>
  <c r="H55" i="7"/>
  <c r="S55" i="7" s="1"/>
  <c r="G55" i="7"/>
  <c r="D55" i="7"/>
  <c r="C55" i="7"/>
  <c r="H54" i="7"/>
  <c r="U54" i="7" s="1"/>
  <c r="G54" i="7"/>
  <c r="D54" i="7"/>
  <c r="C54" i="7"/>
  <c r="H53" i="7"/>
  <c r="I53" i="7" s="1"/>
  <c r="G53" i="7"/>
  <c r="D53" i="7"/>
  <c r="C53" i="7"/>
  <c r="H52" i="7"/>
  <c r="S52" i="7" s="1"/>
  <c r="G52" i="7"/>
  <c r="D52" i="7"/>
  <c r="C52" i="7"/>
  <c r="H51" i="7"/>
  <c r="I51" i="7" s="1"/>
  <c r="G51" i="7"/>
  <c r="D51" i="7"/>
  <c r="C51" i="7"/>
  <c r="H50" i="7"/>
  <c r="U50" i="7" s="1"/>
  <c r="G50" i="7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BB50" i="7" s="1"/>
  <c r="BC50" i="7" s="1"/>
  <c r="BD50" i="7" s="1"/>
  <c r="BE50" i="7" s="1"/>
  <c r="BF50" i="7" s="1"/>
  <c r="BG50" i="7" s="1"/>
  <c r="BH50" i="7" s="1"/>
  <c r="BI50" i="7" s="1"/>
  <c r="BJ50" i="7" s="1"/>
  <c r="BK50" i="7" s="1"/>
  <c r="BL50" i="7" s="1"/>
  <c r="BM50" i="7" s="1"/>
  <c r="BN50" i="7" s="1"/>
  <c r="BO50" i="7" s="1"/>
  <c r="BP50" i="7" s="1"/>
  <c r="BQ50" i="7" s="1"/>
  <c r="BR50" i="7" s="1"/>
  <c r="BS50" i="7" s="1"/>
  <c r="BT50" i="7" s="1"/>
  <c r="BU50" i="7" s="1"/>
  <c r="BV50" i="7" s="1"/>
  <c r="BW50" i="7" s="1"/>
  <c r="BX50" i="7" s="1"/>
  <c r="BY50" i="7" s="1"/>
  <c r="BZ50" i="7" s="1"/>
  <c r="CA50" i="7" s="1"/>
  <c r="CB50" i="7" s="1"/>
  <c r="CC50" i="7" s="1"/>
  <c r="CD50" i="7" s="1"/>
  <c r="CE50" i="7" s="1"/>
  <c r="CF50" i="7" s="1"/>
  <c r="CG50" i="7" s="1"/>
  <c r="CH50" i="7" s="1"/>
  <c r="CI50" i="7" s="1"/>
  <c r="CJ50" i="7" s="1"/>
  <c r="CK50" i="7" s="1"/>
  <c r="CL50" i="7" s="1"/>
  <c r="CM50" i="7" s="1"/>
  <c r="CN50" i="7" s="1"/>
  <c r="CO50" i="7" s="1"/>
  <c r="CP50" i="7" s="1"/>
  <c r="CQ50" i="7" s="1"/>
  <c r="CR50" i="7" s="1"/>
  <c r="CS50" i="7" s="1"/>
  <c r="CT50" i="7" s="1"/>
  <c r="CU50" i="7" s="1"/>
  <c r="CV50" i="7" s="1"/>
  <c r="CW50" i="7" s="1"/>
  <c r="CX50" i="7" s="1"/>
  <c r="CY50" i="7" s="1"/>
  <c r="CZ50" i="7" s="1"/>
  <c r="DA50" i="7" s="1"/>
  <c r="DB50" i="7" s="1"/>
  <c r="DC50" i="7" s="1"/>
  <c r="DD50" i="7" s="1"/>
  <c r="DE50" i="7" s="1"/>
  <c r="DF50" i="7" s="1"/>
  <c r="DG50" i="7" s="1"/>
  <c r="DH50" i="7" s="1"/>
  <c r="DI50" i="7" s="1"/>
  <c r="DJ50" i="7" s="1"/>
  <c r="DK50" i="7" s="1"/>
  <c r="DL50" i="7" s="1"/>
  <c r="DM50" i="7" s="1"/>
  <c r="DN50" i="7" s="1"/>
  <c r="DO50" i="7" s="1"/>
  <c r="DP50" i="7" s="1"/>
  <c r="DQ50" i="7" s="1"/>
  <c r="D50" i="7"/>
  <c r="C50" i="7"/>
  <c r="H49" i="7"/>
  <c r="U49" i="7" s="1"/>
  <c r="G49" i="7"/>
  <c r="V49" i="7" s="1"/>
  <c r="W49" i="7" s="1"/>
  <c r="X49" i="7" s="1"/>
  <c r="Y49" i="7" s="1"/>
  <c r="Z49" i="7" s="1"/>
  <c r="AA49" i="7" s="1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AL49" i="7" s="1"/>
  <c r="AM49" i="7" s="1"/>
  <c r="AN49" i="7" s="1"/>
  <c r="AO49" i="7" s="1"/>
  <c r="AP49" i="7" s="1"/>
  <c r="AQ49" i="7" s="1"/>
  <c r="AR49" i="7" s="1"/>
  <c r="AS49" i="7" s="1"/>
  <c r="AT49" i="7" s="1"/>
  <c r="AU49" i="7" s="1"/>
  <c r="AV49" i="7" s="1"/>
  <c r="AW49" i="7" s="1"/>
  <c r="AX49" i="7" s="1"/>
  <c r="AY49" i="7" s="1"/>
  <c r="AZ49" i="7" s="1"/>
  <c r="BA49" i="7" s="1"/>
  <c r="BB49" i="7" s="1"/>
  <c r="BC49" i="7" s="1"/>
  <c r="BD49" i="7" s="1"/>
  <c r="BE49" i="7" s="1"/>
  <c r="BF49" i="7" s="1"/>
  <c r="BG49" i="7" s="1"/>
  <c r="BH49" i="7" s="1"/>
  <c r="BI49" i="7" s="1"/>
  <c r="BJ49" i="7" s="1"/>
  <c r="BK49" i="7" s="1"/>
  <c r="BL49" i="7" s="1"/>
  <c r="BM49" i="7" s="1"/>
  <c r="BN49" i="7" s="1"/>
  <c r="BO49" i="7" s="1"/>
  <c r="BP49" i="7" s="1"/>
  <c r="BQ49" i="7" s="1"/>
  <c r="BR49" i="7" s="1"/>
  <c r="BS49" i="7" s="1"/>
  <c r="BT49" i="7" s="1"/>
  <c r="BU49" i="7" s="1"/>
  <c r="BV49" i="7" s="1"/>
  <c r="BW49" i="7" s="1"/>
  <c r="BX49" i="7" s="1"/>
  <c r="BY49" i="7" s="1"/>
  <c r="BZ49" i="7" s="1"/>
  <c r="CA49" i="7" s="1"/>
  <c r="CB49" i="7" s="1"/>
  <c r="CC49" i="7" s="1"/>
  <c r="CD49" i="7" s="1"/>
  <c r="CE49" i="7" s="1"/>
  <c r="CF49" i="7" s="1"/>
  <c r="CG49" i="7" s="1"/>
  <c r="CH49" i="7" s="1"/>
  <c r="CI49" i="7" s="1"/>
  <c r="CJ49" i="7" s="1"/>
  <c r="CK49" i="7" s="1"/>
  <c r="CL49" i="7" s="1"/>
  <c r="CM49" i="7" s="1"/>
  <c r="CN49" i="7" s="1"/>
  <c r="CO49" i="7" s="1"/>
  <c r="CP49" i="7" s="1"/>
  <c r="CQ49" i="7" s="1"/>
  <c r="CR49" i="7" s="1"/>
  <c r="CS49" i="7" s="1"/>
  <c r="CT49" i="7" s="1"/>
  <c r="CU49" i="7" s="1"/>
  <c r="CV49" i="7" s="1"/>
  <c r="CW49" i="7" s="1"/>
  <c r="CX49" i="7" s="1"/>
  <c r="CY49" i="7" s="1"/>
  <c r="CZ49" i="7" s="1"/>
  <c r="DA49" i="7" s="1"/>
  <c r="DB49" i="7" s="1"/>
  <c r="DC49" i="7" s="1"/>
  <c r="DD49" i="7" s="1"/>
  <c r="DE49" i="7" s="1"/>
  <c r="DF49" i="7" s="1"/>
  <c r="DG49" i="7" s="1"/>
  <c r="DH49" i="7" s="1"/>
  <c r="DI49" i="7" s="1"/>
  <c r="DJ49" i="7" s="1"/>
  <c r="DK49" i="7" s="1"/>
  <c r="DL49" i="7" s="1"/>
  <c r="DM49" i="7" s="1"/>
  <c r="DN49" i="7" s="1"/>
  <c r="DO49" i="7" s="1"/>
  <c r="DP49" i="7" s="1"/>
  <c r="DQ49" i="7" s="1"/>
  <c r="D49" i="7"/>
  <c r="C49" i="7"/>
  <c r="H48" i="7"/>
  <c r="G48" i="7"/>
  <c r="V48" i="7" s="1"/>
  <c r="W48" i="7" s="1"/>
  <c r="X48" i="7" s="1"/>
  <c r="Y48" i="7" s="1"/>
  <c r="Z48" i="7" s="1"/>
  <c r="AA48" i="7" s="1"/>
  <c r="AB48" i="7" s="1"/>
  <c r="AC48" i="7" s="1"/>
  <c r="AD48" i="7" s="1"/>
  <c r="AE48" i="7" s="1"/>
  <c r="AF48" i="7" s="1"/>
  <c r="AG48" i="7" s="1"/>
  <c r="AH48" i="7" s="1"/>
  <c r="AI48" i="7" s="1"/>
  <c r="AJ48" i="7" s="1"/>
  <c r="AK48" i="7" s="1"/>
  <c r="AL48" i="7" s="1"/>
  <c r="AM48" i="7" s="1"/>
  <c r="AN48" i="7" s="1"/>
  <c r="AO48" i="7" s="1"/>
  <c r="AP48" i="7" s="1"/>
  <c r="AQ48" i="7" s="1"/>
  <c r="AR48" i="7" s="1"/>
  <c r="AS48" i="7" s="1"/>
  <c r="AT48" i="7" s="1"/>
  <c r="AU48" i="7" s="1"/>
  <c r="AV48" i="7" s="1"/>
  <c r="AW48" i="7" s="1"/>
  <c r="AX48" i="7" s="1"/>
  <c r="AY48" i="7" s="1"/>
  <c r="AZ48" i="7" s="1"/>
  <c r="BA48" i="7" s="1"/>
  <c r="BB48" i="7" s="1"/>
  <c r="BC48" i="7" s="1"/>
  <c r="BD48" i="7" s="1"/>
  <c r="BE48" i="7" s="1"/>
  <c r="BF48" i="7" s="1"/>
  <c r="BG48" i="7" s="1"/>
  <c r="BH48" i="7" s="1"/>
  <c r="BI48" i="7" s="1"/>
  <c r="BJ48" i="7" s="1"/>
  <c r="BK48" i="7" s="1"/>
  <c r="BL48" i="7" s="1"/>
  <c r="BM48" i="7" s="1"/>
  <c r="BN48" i="7" s="1"/>
  <c r="BO48" i="7" s="1"/>
  <c r="BP48" i="7" s="1"/>
  <c r="BQ48" i="7" s="1"/>
  <c r="BR48" i="7" s="1"/>
  <c r="BS48" i="7" s="1"/>
  <c r="BT48" i="7" s="1"/>
  <c r="BU48" i="7" s="1"/>
  <c r="BV48" i="7" s="1"/>
  <c r="BW48" i="7" s="1"/>
  <c r="BX48" i="7" s="1"/>
  <c r="BY48" i="7" s="1"/>
  <c r="BZ48" i="7" s="1"/>
  <c r="CA48" i="7" s="1"/>
  <c r="CB48" i="7" s="1"/>
  <c r="CC48" i="7" s="1"/>
  <c r="CD48" i="7" s="1"/>
  <c r="CE48" i="7" s="1"/>
  <c r="CF48" i="7" s="1"/>
  <c r="CG48" i="7" s="1"/>
  <c r="CH48" i="7" s="1"/>
  <c r="CI48" i="7" s="1"/>
  <c r="CJ48" i="7" s="1"/>
  <c r="CK48" i="7" s="1"/>
  <c r="CL48" i="7" s="1"/>
  <c r="CM48" i="7" s="1"/>
  <c r="CN48" i="7" s="1"/>
  <c r="CO48" i="7" s="1"/>
  <c r="CP48" i="7" s="1"/>
  <c r="CQ48" i="7" s="1"/>
  <c r="CR48" i="7" s="1"/>
  <c r="CS48" i="7" s="1"/>
  <c r="CT48" i="7" s="1"/>
  <c r="CU48" i="7" s="1"/>
  <c r="CV48" i="7" s="1"/>
  <c r="CW48" i="7" s="1"/>
  <c r="CX48" i="7" s="1"/>
  <c r="CY48" i="7" s="1"/>
  <c r="CZ48" i="7" s="1"/>
  <c r="DA48" i="7" s="1"/>
  <c r="DB48" i="7" s="1"/>
  <c r="DC48" i="7" s="1"/>
  <c r="DD48" i="7" s="1"/>
  <c r="DE48" i="7" s="1"/>
  <c r="DF48" i="7" s="1"/>
  <c r="DG48" i="7" s="1"/>
  <c r="DH48" i="7" s="1"/>
  <c r="DI48" i="7" s="1"/>
  <c r="DJ48" i="7" s="1"/>
  <c r="DK48" i="7" s="1"/>
  <c r="DL48" i="7" s="1"/>
  <c r="DM48" i="7" s="1"/>
  <c r="DN48" i="7" s="1"/>
  <c r="DO48" i="7" s="1"/>
  <c r="DP48" i="7" s="1"/>
  <c r="DQ48" i="7" s="1"/>
  <c r="D48" i="7"/>
  <c r="C48" i="7"/>
  <c r="H47" i="7"/>
  <c r="G47" i="7"/>
  <c r="D47" i="7"/>
  <c r="C47" i="7"/>
  <c r="H46" i="7"/>
  <c r="G46" i="7"/>
  <c r="V46" i="7" s="1"/>
  <c r="W46" i="7" s="1"/>
  <c r="X46" i="7" s="1"/>
  <c r="Y46" i="7" s="1"/>
  <c r="Z46" i="7" s="1"/>
  <c r="AA46" i="7" s="1"/>
  <c r="AB46" i="7" s="1"/>
  <c r="AC46" i="7" s="1"/>
  <c r="AD46" i="7" s="1"/>
  <c r="AE46" i="7" s="1"/>
  <c r="AF46" i="7" s="1"/>
  <c r="AG46" i="7" s="1"/>
  <c r="AH46" i="7" s="1"/>
  <c r="AI46" i="7" s="1"/>
  <c r="AJ46" i="7" s="1"/>
  <c r="AK46" i="7" s="1"/>
  <c r="AL46" i="7" s="1"/>
  <c r="AM46" i="7" s="1"/>
  <c r="AN46" i="7" s="1"/>
  <c r="AO46" i="7" s="1"/>
  <c r="AP46" i="7" s="1"/>
  <c r="AQ46" i="7" s="1"/>
  <c r="AR46" i="7" s="1"/>
  <c r="AS46" i="7" s="1"/>
  <c r="AT46" i="7" s="1"/>
  <c r="AU46" i="7" s="1"/>
  <c r="AV46" i="7" s="1"/>
  <c r="AW46" i="7" s="1"/>
  <c r="AX46" i="7" s="1"/>
  <c r="AY46" i="7" s="1"/>
  <c r="AZ46" i="7" s="1"/>
  <c r="BA46" i="7" s="1"/>
  <c r="BB46" i="7" s="1"/>
  <c r="BC46" i="7" s="1"/>
  <c r="BD46" i="7" s="1"/>
  <c r="BE46" i="7" s="1"/>
  <c r="BF46" i="7" s="1"/>
  <c r="BG46" i="7" s="1"/>
  <c r="BH46" i="7" s="1"/>
  <c r="BI46" i="7" s="1"/>
  <c r="BJ46" i="7" s="1"/>
  <c r="BK46" i="7" s="1"/>
  <c r="BL46" i="7" s="1"/>
  <c r="BM46" i="7" s="1"/>
  <c r="BN46" i="7" s="1"/>
  <c r="BO46" i="7" s="1"/>
  <c r="BP46" i="7" s="1"/>
  <c r="BQ46" i="7" s="1"/>
  <c r="BR46" i="7" s="1"/>
  <c r="BS46" i="7" s="1"/>
  <c r="BT46" i="7" s="1"/>
  <c r="BU46" i="7" s="1"/>
  <c r="BV46" i="7" s="1"/>
  <c r="BW46" i="7" s="1"/>
  <c r="BX46" i="7" s="1"/>
  <c r="BY46" i="7" s="1"/>
  <c r="BZ46" i="7" s="1"/>
  <c r="CA46" i="7" s="1"/>
  <c r="CB46" i="7" s="1"/>
  <c r="CC46" i="7" s="1"/>
  <c r="CD46" i="7" s="1"/>
  <c r="CE46" i="7" s="1"/>
  <c r="CF46" i="7" s="1"/>
  <c r="CG46" i="7" s="1"/>
  <c r="CH46" i="7" s="1"/>
  <c r="CI46" i="7" s="1"/>
  <c r="CJ46" i="7" s="1"/>
  <c r="CK46" i="7" s="1"/>
  <c r="CL46" i="7" s="1"/>
  <c r="CM46" i="7" s="1"/>
  <c r="CN46" i="7" s="1"/>
  <c r="CO46" i="7" s="1"/>
  <c r="CP46" i="7" s="1"/>
  <c r="CQ46" i="7" s="1"/>
  <c r="CR46" i="7" s="1"/>
  <c r="CS46" i="7" s="1"/>
  <c r="CT46" i="7" s="1"/>
  <c r="CU46" i="7" s="1"/>
  <c r="CV46" i="7" s="1"/>
  <c r="CW46" i="7" s="1"/>
  <c r="CX46" i="7" s="1"/>
  <c r="CY46" i="7" s="1"/>
  <c r="CZ46" i="7" s="1"/>
  <c r="DA46" i="7" s="1"/>
  <c r="DB46" i="7" s="1"/>
  <c r="DC46" i="7" s="1"/>
  <c r="DD46" i="7" s="1"/>
  <c r="DE46" i="7" s="1"/>
  <c r="DF46" i="7" s="1"/>
  <c r="DG46" i="7" s="1"/>
  <c r="DH46" i="7" s="1"/>
  <c r="DI46" i="7" s="1"/>
  <c r="DJ46" i="7" s="1"/>
  <c r="DK46" i="7" s="1"/>
  <c r="DL46" i="7" s="1"/>
  <c r="DM46" i="7" s="1"/>
  <c r="DN46" i="7" s="1"/>
  <c r="DO46" i="7" s="1"/>
  <c r="DP46" i="7" s="1"/>
  <c r="DQ46" i="7" s="1"/>
  <c r="D46" i="7"/>
  <c r="C46" i="7"/>
  <c r="H45" i="7"/>
  <c r="G45" i="7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BB45" i="7" s="1"/>
  <c r="BC45" i="7" s="1"/>
  <c r="BD45" i="7" s="1"/>
  <c r="BE45" i="7" s="1"/>
  <c r="BF45" i="7" s="1"/>
  <c r="BG45" i="7" s="1"/>
  <c r="BH45" i="7" s="1"/>
  <c r="BI45" i="7" s="1"/>
  <c r="BJ45" i="7" s="1"/>
  <c r="BK45" i="7" s="1"/>
  <c r="BL45" i="7" s="1"/>
  <c r="BM45" i="7" s="1"/>
  <c r="BN45" i="7" s="1"/>
  <c r="BO45" i="7" s="1"/>
  <c r="BP45" i="7" s="1"/>
  <c r="BQ45" i="7" s="1"/>
  <c r="BR45" i="7" s="1"/>
  <c r="BS45" i="7" s="1"/>
  <c r="BT45" i="7" s="1"/>
  <c r="BU45" i="7" s="1"/>
  <c r="BV45" i="7" s="1"/>
  <c r="BW45" i="7" s="1"/>
  <c r="BX45" i="7" s="1"/>
  <c r="BY45" i="7" s="1"/>
  <c r="BZ45" i="7" s="1"/>
  <c r="CA45" i="7" s="1"/>
  <c r="CB45" i="7" s="1"/>
  <c r="CC45" i="7" s="1"/>
  <c r="CD45" i="7" s="1"/>
  <c r="CE45" i="7" s="1"/>
  <c r="CF45" i="7" s="1"/>
  <c r="CG45" i="7" s="1"/>
  <c r="CH45" i="7" s="1"/>
  <c r="CI45" i="7" s="1"/>
  <c r="CJ45" i="7" s="1"/>
  <c r="CK45" i="7" s="1"/>
  <c r="CL45" i="7" s="1"/>
  <c r="CM45" i="7" s="1"/>
  <c r="CN45" i="7" s="1"/>
  <c r="CO45" i="7" s="1"/>
  <c r="CP45" i="7" s="1"/>
  <c r="CQ45" i="7" s="1"/>
  <c r="CR45" i="7" s="1"/>
  <c r="CS45" i="7" s="1"/>
  <c r="CT45" i="7" s="1"/>
  <c r="CU45" i="7" s="1"/>
  <c r="CV45" i="7" s="1"/>
  <c r="CW45" i="7" s="1"/>
  <c r="CX45" i="7" s="1"/>
  <c r="CY45" i="7" s="1"/>
  <c r="CZ45" i="7" s="1"/>
  <c r="DA45" i="7" s="1"/>
  <c r="DB45" i="7" s="1"/>
  <c r="DC45" i="7" s="1"/>
  <c r="DD45" i="7" s="1"/>
  <c r="DE45" i="7" s="1"/>
  <c r="DF45" i="7" s="1"/>
  <c r="DG45" i="7" s="1"/>
  <c r="DH45" i="7" s="1"/>
  <c r="DI45" i="7" s="1"/>
  <c r="DJ45" i="7" s="1"/>
  <c r="DK45" i="7" s="1"/>
  <c r="DL45" i="7" s="1"/>
  <c r="DM45" i="7" s="1"/>
  <c r="DN45" i="7" s="1"/>
  <c r="DO45" i="7" s="1"/>
  <c r="DP45" i="7" s="1"/>
  <c r="DQ45" i="7" s="1"/>
  <c r="D45" i="7"/>
  <c r="C45" i="7"/>
  <c r="H44" i="7"/>
  <c r="G44" i="7"/>
  <c r="D44" i="7"/>
  <c r="C44" i="7"/>
  <c r="H43" i="7"/>
  <c r="G43" i="7"/>
  <c r="D43" i="7"/>
  <c r="C43" i="7"/>
  <c r="AM39" i="6"/>
  <c r="A39" i="6"/>
  <c r="AE63" i="6"/>
  <c r="AL62" i="6"/>
  <c r="AR62" i="6" s="1"/>
  <c r="AK62" i="6"/>
  <c r="AL60" i="6"/>
  <c r="AR60" i="6" s="1"/>
  <c r="AK60" i="6"/>
  <c r="AL59" i="6"/>
  <c r="AR59" i="6" s="1"/>
  <c r="AK59" i="6"/>
  <c r="AL58" i="6"/>
  <c r="AR58" i="6" s="1"/>
  <c r="AK58" i="6"/>
  <c r="AL57" i="6"/>
  <c r="AR57" i="6" s="1"/>
  <c r="AK57" i="6"/>
  <c r="AL56" i="6"/>
  <c r="AR56" i="6" s="1"/>
  <c r="AK56" i="6"/>
  <c r="AL55" i="6"/>
  <c r="AR55" i="6" s="1"/>
  <c r="AK55" i="6"/>
  <c r="AL54" i="6"/>
  <c r="AR54" i="6" s="1"/>
  <c r="AK54" i="6"/>
  <c r="AL53" i="6"/>
  <c r="AR53" i="6" s="1"/>
  <c r="AK53" i="6"/>
  <c r="AL52" i="6"/>
  <c r="AR52" i="6" s="1"/>
  <c r="AK52" i="6"/>
  <c r="AL51" i="6"/>
  <c r="AR51" i="6" s="1"/>
  <c r="AK51" i="6"/>
  <c r="Y30" i="5"/>
  <c r="AB30" i="5" s="1"/>
  <c r="Y31" i="5"/>
  <c r="AB31" i="5" s="1"/>
  <c r="Y32" i="5"/>
  <c r="AB32" i="5" s="1"/>
  <c r="Y33" i="5"/>
  <c r="AB33" i="5" s="1"/>
  <c r="Y34" i="5"/>
  <c r="AB34" i="5" s="1"/>
  <c r="Y29" i="5"/>
  <c r="AB29" i="5" s="1"/>
  <c r="Y30" i="6"/>
  <c r="AB30" i="6" s="1"/>
  <c r="Y31" i="6"/>
  <c r="AB31" i="6" s="1"/>
  <c r="Y32" i="6"/>
  <c r="AB32" i="6" s="1"/>
  <c r="Y33" i="6"/>
  <c r="AB33" i="6" s="1"/>
  <c r="Y34" i="6"/>
  <c r="AB34" i="6" s="1"/>
  <c r="Y29" i="6"/>
  <c r="AB29" i="6" s="1"/>
  <c r="G7" i="7"/>
  <c r="H7" i="7"/>
  <c r="G8" i="7"/>
  <c r="T8" i="7" s="1"/>
  <c r="H8" i="7"/>
  <c r="G9" i="7"/>
  <c r="T9" i="7" s="1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T16" i="7" s="1"/>
  <c r="H16" i="7"/>
  <c r="G17" i="7"/>
  <c r="H17" i="7"/>
  <c r="S17" i="7" s="1"/>
  <c r="G18" i="7"/>
  <c r="H18" i="7"/>
  <c r="G19" i="7"/>
  <c r="T19" i="7" s="1"/>
  <c r="H19" i="7"/>
  <c r="U19" i="7" s="1"/>
  <c r="G20" i="7"/>
  <c r="T20" i="7" s="1"/>
  <c r="H20" i="7"/>
  <c r="I20" i="7" s="1"/>
  <c r="G21" i="7"/>
  <c r="V21" i="7" s="1"/>
  <c r="W21" i="7" s="1"/>
  <c r="X21" i="7" s="1"/>
  <c r="Y21" i="7" s="1"/>
  <c r="Z21" i="7" s="1"/>
  <c r="AA21" i="7" s="1"/>
  <c r="AB21" i="7" s="1"/>
  <c r="AC21" i="7" s="1"/>
  <c r="AD21" i="7" s="1"/>
  <c r="AE21" i="7" s="1"/>
  <c r="AF21" i="7" s="1"/>
  <c r="AG21" i="7" s="1"/>
  <c r="AH21" i="7" s="1"/>
  <c r="AI21" i="7" s="1"/>
  <c r="AJ21" i="7" s="1"/>
  <c r="AK21" i="7" s="1"/>
  <c r="AL21" i="7" s="1"/>
  <c r="AM21" i="7" s="1"/>
  <c r="AN21" i="7" s="1"/>
  <c r="AO21" i="7" s="1"/>
  <c r="AP21" i="7" s="1"/>
  <c r="AQ21" i="7" s="1"/>
  <c r="AR21" i="7" s="1"/>
  <c r="AS21" i="7" s="1"/>
  <c r="AT21" i="7" s="1"/>
  <c r="AU21" i="7" s="1"/>
  <c r="AV21" i="7" s="1"/>
  <c r="AW21" i="7" s="1"/>
  <c r="AX21" i="7" s="1"/>
  <c r="AY21" i="7" s="1"/>
  <c r="AZ21" i="7" s="1"/>
  <c r="BA21" i="7" s="1"/>
  <c r="BB21" i="7" s="1"/>
  <c r="BC21" i="7" s="1"/>
  <c r="BD21" i="7" s="1"/>
  <c r="BE21" i="7" s="1"/>
  <c r="BF21" i="7" s="1"/>
  <c r="BG21" i="7" s="1"/>
  <c r="BH21" i="7" s="1"/>
  <c r="BI21" i="7" s="1"/>
  <c r="BJ21" i="7" s="1"/>
  <c r="BK21" i="7" s="1"/>
  <c r="BL21" i="7" s="1"/>
  <c r="BM21" i="7" s="1"/>
  <c r="BN21" i="7" s="1"/>
  <c r="BO21" i="7" s="1"/>
  <c r="BP21" i="7" s="1"/>
  <c r="BQ21" i="7" s="1"/>
  <c r="BR21" i="7" s="1"/>
  <c r="BS21" i="7" s="1"/>
  <c r="BT21" i="7" s="1"/>
  <c r="BU21" i="7" s="1"/>
  <c r="BV21" i="7" s="1"/>
  <c r="BW21" i="7" s="1"/>
  <c r="BX21" i="7" s="1"/>
  <c r="BY21" i="7" s="1"/>
  <c r="BZ21" i="7" s="1"/>
  <c r="CA21" i="7" s="1"/>
  <c r="CB21" i="7" s="1"/>
  <c r="CC21" i="7" s="1"/>
  <c r="CD21" i="7" s="1"/>
  <c r="CE21" i="7" s="1"/>
  <c r="CF21" i="7" s="1"/>
  <c r="CG21" i="7" s="1"/>
  <c r="CH21" i="7" s="1"/>
  <c r="CI21" i="7" s="1"/>
  <c r="CJ21" i="7" s="1"/>
  <c r="CK21" i="7" s="1"/>
  <c r="CL21" i="7" s="1"/>
  <c r="CM21" i="7" s="1"/>
  <c r="CN21" i="7" s="1"/>
  <c r="CO21" i="7" s="1"/>
  <c r="CP21" i="7" s="1"/>
  <c r="CQ21" i="7" s="1"/>
  <c r="CR21" i="7" s="1"/>
  <c r="CS21" i="7" s="1"/>
  <c r="CT21" i="7" s="1"/>
  <c r="CU21" i="7" s="1"/>
  <c r="CV21" i="7" s="1"/>
  <c r="CW21" i="7" s="1"/>
  <c r="CX21" i="7" s="1"/>
  <c r="CY21" i="7" s="1"/>
  <c r="CZ21" i="7" s="1"/>
  <c r="DA21" i="7" s="1"/>
  <c r="DB21" i="7" s="1"/>
  <c r="DC21" i="7" s="1"/>
  <c r="DD21" i="7" s="1"/>
  <c r="DE21" i="7" s="1"/>
  <c r="DF21" i="7" s="1"/>
  <c r="DG21" i="7" s="1"/>
  <c r="DH21" i="7" s="1"/>
  <c r="DI21" i="7" s="1"/>
  <c r="DJ21" i="7" s="1"/>
  <c r="DK21" i="7" s="1"/>
  <c r="DL21" i="7" s="1"/>
  <c r="DM21" i="7" s="1"/>
  <c r="DN21" i="7" s="1"/>
  <c r="DO21" i="7" s="1"/>
  <c r="DP21" i="7" s="1"/>
  <c r="DQ21" i="7" s="1"/>
  <c r="H21" i="7"/>
  <c r="G22" i="7"/>
  <c r="T22" i="7" s="1"/>
  <c r="H22" i="7"/>
  <c r="I22" i="7" s="1"/>
  <c r="G23" i="7"/>
  <c r="V23" i="7" s="1"/>
  <c r="W23" i="7" s="1"/>
  <c r="X23" i="7" s="1"/>
  <c r="Y23" i="7" s="1"/>
  <c r="Z23" i="7" s="1"/>
  <c r="AA23" i="7" s="1"/>
  <c r="AB23" i="7" s="1"/>
  <c r="AC23" i="7" s="1"/>
  <c r="AD23" i="7" s="1"/>
  <c r="AE23" i="7" s="1"/>
  <c r="AF23" i="7" s="1"/>
  <c r="AG23" i="7" s="1"/>
  <c r="AH23" i="7" s="1"/>
  <c r="AI23" i="7" s="1"/>
  <c r="AJ23" i="7" s="1"/>
  <c r="AK23" i="7" s="1"/>
  <c r="AL23" i="7" s="1"/>
  <c r="AM23" i="7" s="1"/>
  <c r="AN23" i="7" s="1"/>
  <c r="AO23" i="7" s="1"/>
  <c r="AP23" i="7" s="1"/>
  <c r="AQ23" i="7" s="1"/>
  <c r="AR23" i="7" s="1"/>
  <c r="AS23" i="7" s="1"/>
  <c r="AT23" i="7" s="1"/>
  <c r="AU23" i="7" s="1"/>
  <c r="AV23" i="7" s="1"/>
  <c r="AW23" i="7" s="1"/>
  <c r="AX23" i="7" s="1"/>
  <c r="AY23" i="7" s="1"/>
  <c r="AZ23" i="7" s="1"/>
  <c r="BA23" i="7" s="1"/>
  <c r="BB23" i="7" s="1"/>
  <c r="BC23" i="7" s="1"/>
  <c r="BD23" i="7" s="1"/>
  <c r="BE23" i="7" s="1"/>
  <c r="BF23" i="7" s="1"/>
  <c r="BG23" i="7" s="1"/>
  <c r="BH23" i="7" s="1"/>
  <c r="BI23" i="7" s="1"/>
  <c r="BJ23" i="7" s="1"/>
  <c r="BK23" i="7" s="1"/>
  <c r="BL23" i="7" s="1"/>
  <c r="BM23" i="7" s="1"/>
  <c r="BN23" i="7" s="1"/>
  <c r="BO23" i="7" s="1"/>
  <c r="BP23" i="7" s="1"/>
  <c r="BQ23" i="7" s="1"/>
  <c r="BR23" i="7" s="1"/>
  <c r="BS23" i="7" s="1"/>
  <c r="BT23" i="7" s="1"/>
  <c r="BU23" i="7" s="1"/>
  <c r="BV23" i="7" s="1"/>
  <c r="BW23" i="7" s="1"/>
  <c r="BX23" i="7" s="1"/>
  <c r="BY23" i="7" s="1"/>
  <c r="BZ23" i="7" s="1"/>
  <c r="CA23" i="7" s="1"/>
  <c r="CB23" i="7" s="1"/>
  <c r="CC23" i="7" s="1"/>
  <c r="CD23" i="7" s="1"/>
  <c r="CE23" i="7" s="1"/>
  <c r="CF23" i="7" s="1"/>
  <c r="CG23" i="7" s="1"/>
  <c r="CH23" i="7" s="1"/>
  <c r="CI23" i="7" s="1"/>
  <c r="CJ23" i="7" s="1"/>
  <c r="CK23" i="7" s="1"/>
  <c r="CL23" i="7" s="1"/>
  <c r="CM23" i="7" s="1"/>
  <c r="CN23" i="7" s="1"/>
  <c r="CO23" i="7" s="1"/>
  <c r="CP23" i="7" s="1"/>
  <c r="CQ23" i="7" s="1"/>
  <c r="CR23" i="7" s="1"/>
  <c r="CS23" i="7" s="1"/>
  <c r="CT23" i="7" s="1"/>
  <c r="CU23" i="7" s="1"/>
  <c r="CV23" i="7" s="1"/>
  <c r="CW23" i="7" s="1"/>
  <c r="CX23" i="7" s="1"/>
  <c r="CY23" i="7" s="1"/>
  <c r="CZ23" i="7" s="1"/>
  <c r="DA23" i="7" s="1"/>
  <c r="DB23" i="7" s="1"/>
  <c r="DC23" i="7" s="1"/>
  <c r="DD23" i="7" s="1"/>
  <c r="DE23" i="7" s="1"/>
  <c r="DF23" i="7" s="1"/>
  <c r="DG23" i="7" s="1"/>
  <c r="DH23" i="7" s="1"/>
  <c r="DI23" i="7" s="1"/>
  <c r="DJ23" i="7" s="1"/>
  <c r="DK23" i="7" s="1"/>
  <c r="DL23" i="7" s="1"/>
  <c r="DM23" i="7" s="1"/>
  <c r="DN23" i="7" s="1"/>
  <c r="DO23" i="7" s="1"/>
  <c r="DP23" i="7" s="1"/>
  <c r="DQ23" i="7" s="1"/>
  <c r="H23" i="7"/>
  <c r="S23" i="7" s="1"/>
  <c r="N23" i="7" s="1"/>
  <c r="G24" i="7"/>
  <c r="V24" i="7" s="1"/>
  <c r="W24" i="7" s="1"/>
  <c r="X24" i="7" s="1"/>
  <c r="Y24" i="7" s="1"/>
  <c r="Z24" i="7" s="1"/>
  <c r="AA24" i="7" s="1"/>
  <c r="AB24" i="7" s="1"/>
  <c r="AC24" i="7" s="1"/>
  <c r="AD24" i="7" s="1"/>
  <c r="AE24" i="7" s="1"/>
  <c r="AF24" i="7" s="1"/>
  <c r="AG24" i="7" s="1"/>
  <c r="AH24" i="7" s="1"/>
  <c r="AI24" i="7" s="1"/>
  <c r="AJ24" i="7" s="1"/>
  <c r="AK24" i="7" s="1"/>
  <c r="AL24" i="7" s="1"/>
  <c r="AM24" i="7" s="1"/>
  <c r="AN24" i="7" s="1"/>
  <c r="AO24" i="7" s="1"/>
  <c r="AP24" i="7" s="1"/>
  <c r="AQ24" i="7" s="1"/>
  <c r="AR24" i="7" s="1"/>
  <c r="AS24" i="7" s="1"/>
  <c r="AT24" i="7" s="1"/>
  <c r="AU24" i="7" s="1"/>
  <c r="AV24" i="7" s="1"/>
  <c r="AW24" i="7" s="1"/>
  <c r="AX24" i="7" s="1"/>
  <c r="AY24" i="7" s="1"/>
  <c r="AZ24" i="7" s="1"/>
  <c r="BA24" i="7" s="1"/>
  <c r="BB24" i="7" s="1"/>
  <c r="BC24" i="7" s="1"/>
  <c r="BD24" i="7" s="1"/>
  <c r="BE24" i="7" s="1"/>
  <c r="BF24" i="7" s="1"/>
  <c r="BG24" i="7" s="1"/>
  <c r="BH24" i="7" s="1"/>
  <c r="BI24" i="7" s="1"/>
  <c r="BJ24" i="7" s="1"/>
  <c r="BK24" i="7" s="1"/>
  <c r="BL24" i="7" s="1"/>
  <c r="BM24" i="7" s="1"/>
  <c r="BN24" i="7" s="1"/>
  <c r="BO24" i="7" s="1"/>
  <c r="BP24" i="7" s="1"/>
  <c r="BQ24" i="7" s="1"/>
  <c r="BR24" i="7" s="1"/>
  <c r="BS24" i="7" s="1"/>
  <c r="BT24" i="7" s="1"/>
  <c r="BU24" i="7" s="1"/>
  <c r="BV24" i="7" s="1"/>
  <c r="BW24" i="7" s="1"/>
  <c r="BX24" i="7" s="1"/>
  <c r="BY24" i="7" s="1"/>
  <c r="BZ24" i="7" s="1"/>
  <c r="CA24" i="7" s="1"/>
  <c r="CB24" i="7" s="1"/>
  <c r="CC24" i="7" s="1"/>
  <c r="CD24" i="7" s="1"/>
  <c r="CE24" i="7" s="1"/>
  <c r="CF24" i="7" s="1"/>
  <c r="CG24" i="7" s="1"/>
  <c r="CH24" i="7" s="1"/>
  <c r="CI24" i="7" s="1"/>
  <c r="CJ24" i="7" s="1"/>
  <c r="CK24" i="7" s="1"/>
  <c r="CL24" i="7" s="1"/>
  <c r="CM24" i="7" s="1"/>
  <c r="CN24" i="7" s="1"/>
  <c r="CO24" i="7" s="1"/>
  <c r="CP24" i="7" s="1"/>
  <c r="CQ24" i="7" s="1"/>
  <c r="CR24" i="7" s="1"/>
  <c r="CS24" i="7" s="1"/>
  <c r="CT24" i="7" s="1"/>
  <c r="CU24" i="7" s="1"/>
  <c r="CV24" i="7" s="1"/>
  <c r="CW24" i="7" s="1"/>
  <c r="CX24" i="7" s="1"/>
  <c r="CY24" i="7" s="1"/>
  <c r="CZ24" i="7" s="1"/>
  <c r="DA24" i="7" s="1"/>
  <c r="DB24" i="7" s="1"/>
  <c r="DC24" i="7" s="1"/>
  <c r="DD24" i="7" s="1"/>
  <c r="DE24" i="7" s="1"/>
  <c r="DF24" i="7" s="1"/>
  <c r="DG24" i="7" s="1"/>
  <c r="DH24" i="7" s="1"/>
  <c r="DI24" i="7" s="1"/>
  <c r="DJ24" i="7" s="1"/>
  <c r="DK24" i="7" s="1"/>
  <c r="DL24" i="7" s="1"/>
  <c r="DM24" i="7" s="1"/>
  <c r="DN24" i="7" s="1"/>
  <c r="DO24" i="7" s="1"/>
  <c r="DP24" i="7" s="1"/>
  <c r="DQ24" i="7" s="1"/>
  <c r="H24" i="7"/>
  <c r="I24" i="7" s="1"/>
  <c r="G25" i="7"/>
  <c r="T25" i="7" s="1"/>
  <c r="H25" i="7"/>
  <c r="U25" i="7" s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U3" i="7"/>
  <c r="AK19" i="6"/>
  <c r="AL19" i="6"/>
  <c r="AR19" i="6" s="1"/>
  <c r="AK20" i="6"/>
  <c r="AL20" i="6"/>
  <c r="AR20" i="6" s="1"/>
  <c r="AK21" i="6"/>
  <c r="AL21" i="6"/>
  <c r="AR21" i="6" s="1"/>
  <c r="AK22" i="6"/>
  <c r="AL22" i="6"/>
  <c r="AR22" i="6" s="1"/>
  <c r="AK23" i="6"/>
  <c r="AL23" i="6"/>
  <c r="AR23" i="6" s="1"/>
  <c r="AK24" i="6"/>
  <c r="AL24" i="6"/>
  <c r="AR24" i="6" s="1"/>
  <c r="AK25" i="6"/>
  <c r="AL25" i="6"/>
  <c r="AR25" i="6" s="1"/>
  <c r="D6" i="7"/>
  <c r="T6" i="7"/>
  <c r="H6" i="7"/>
  <c r="S1" i="7"/>
  <c r="P38" i="6"/>
  <c r="T58" i="7" l="1"/>
  <c r="V58" i="7"/>
  <c r="W58" i="7" s="1"/>
  <c r="X58" i="7" s="1"/>
  <c r="Y58" i="7" s="1"/>
  <c r="Z58" i="7" s="1"/>
  <c r="AA58" i="7" s="1"/>
  <c r="AB58" i="7" s="1"/>
  <c r="AC58" i="7" s="1"/>
  <c r="AD58" i="7" s="1"/>
  <c r="AE58" i="7" s="1"/>
  <c r="AF58" i="7" s="1"/>
  <c r="AG58" i="7" s="1"/>
  <c r="AH58" i="7" s="1"/>
  <c r="AI58" i="7" s="1"/>
  <c r="AJ58" i="7" s="1"/>
  <c r="AK58" i="7" s="1"/>
  <c r="AL58" i="7" s="1"/>
  <c r="AM58" i="7" s="1"/>
  <c r="AN58" i="7" s="1"/>
  <c r="AO58" i="7" s="1"/>
  <c r="AP58" i="7" s="1"/>
  <c r="AQ58" i="7" s="1"/>
  <c r="AR58" i="7" s="1"/>
  <c r="AS58" i="7" s="1"/>
  <c r="AT58" i="7" s="1"/>
  <c r="AU58" i="7" s="1"/>
  <c r="AV58" i="7" s="1"/>
  <c r="AW58" i="7" s="1"/>
  <c r="AX58" i="7" s="1"/>
  <c r="AY58" i="7" s="1"/>
  <c r="AZ58" i="7" s="1"/>
  <c r="BA58" i="7" s="1"/>
  <c r="BB58" i="7" s="1"/>
  <c r="BC58" i="7" s="1"/>
  <c r="BD58" i="7" s="1"/>
  <c r="BE58" i="7" s="1"/>
  <c r="BF58" i="7" s="1"/>
  <c r="BG58" i="7" s="1"/>
  <c r="BH58" i="7" s="1"/>
  <c r="BI58" i="7" s="1"/>
  <c r="BJ58" i="7" s="1"/>
  <c r="BK58" i="7" s="1"/>
  <c r="BL58" i="7" s="1"/>
  <c r="BM58" i="7" s="1"/>
  <c r="BN58" i="7" s="1"/>
  <c r="BO58" i="7" s="1"/>
  <c r="BP58" i="7" s="1"/>
  <c r="BQ58" i="7" s="1"/>
  <c r="BR58" i="7" s="1"/>
  <c r="BS58" i="7" s="1"/>
  <c r="BT58" i="7" s="1"/>
  <c r="BU58" i="7" s="1"/>
  <c r="BV58" i="7" s="1"/>
  <c r="BW58" i="7" s="1"/>
  <c r="BX58" i="7" s="1"/>
  <c r="BY58" i="7" s="1"/>
  <c r="BZ58" i="7" s="1"/>
  <c r="CA58" i="7" s="1"/>
  <c r="CB58" i="7" s="1"/>
  <c r="CC58" i="7" s="1"/>
  <c r="CD58" i="7" s="1"/>
  <c r="CE58" i="7" s="1"/>
  <c r="CF58" i="7" s="1"/>
  <c r="CG58" i="7" s="1"/>
  <c r="CH58" i="7" s="1"/>
  <c r="CI58" i="7" s="1"/>
  <c r="CJ58" i="7" s="1"/>
  <c r="CK58" i="7" s="1"/>
  <c r="CL58" i="7" s="1"/>
  <c r="CM58" i="7" s="1"/>
  <c r="CN58" i="7" s="1"/>
  <c r="CO58" i="7" s="1"/>
  <c r="CP58" i="7" s="1"/>
  <c r="CQ58" i="7" s="1"/>
  <c r="CR58" i="7" s="1"/>
  <c r="CS58" i="7" s="1"/>
  <c r="CT58" i="7" s="1"/>
  <c r="CU58" i="7" s="1"/>
  <c r="CV58" i="7" s="1"/>
  <c r="CW58" i="7" s="1"/>
  <c r="CX58" i="7" s="1"/>
  <c r="CY58" i="7" s="1"/>
  <c r="CZ58" i="7" s="1"/>
  <c r="DA58" i="7" s="1"/>
  <c r="DB58" i="7" s="1"/>
  <c r="DC58" i="7" s="1"/>
  <c r="DD58" i="7" s="1"/>
  <c r="DE58" i="7" s="1"/>
  <c r="DF58" i="7" s="1"/>
  <c r="DG58" i="7" s="1"/>
  <c r="DH58" i="7" s="1"/>
  <c r="DI58" i="7" s="1"/>
  <c r="DJ58" i="7" s="1"/>
  <c r="DK58" i="7" s="1"/>
  <c r="DL58" i="7" s="1"/>
  <c r="DM58" i="7" s="1"/>
  <c r="DN58" i="7" s="1"/>
  <c r="DO58" i="7" s="1"/>
  <c r="DP58" i="7" s="1"/>
  <c r="DQ58" i="7" s="1"/>
  <c r="T59" i="7"/>
  <c r="V59" i="7"/>
  <c r="W59" i="7" s="1"/>
  <c r="X59" i="7" s="1"/>
  <c r="Y59" i="7" s="1"/>
  <c r="Z59" i="7" s="1"/>
  <c r="AA59" i="7" s="1"/>
  <c r="AB59" i="7" s="1"/>
  <c r="AC59" i="7" s="1"/>
  <c r="AD59" i="7" s="1"/>
  <c r="AE59" i="7" s="1"/>
  <c r="AF59" i="7" s="1"/>
  <c r="AG59" i="7" s="1"/>
  <c r="AH59" i="7" s="1"/>
  <c r="AI59" i="7" s="1"/>
  <c r="AJ59" i="7" s="1"/>
  <c r="AK59" i="7" s="1"/>
  <c r="AL59" i="7" s="1"/>
  <c r="AM59" i="7" s="1"/>
  <c r="AN59" i="7" s="1"/>
  <c r="AO59" i="7" s="1"/>
  <c r="AP59" i="7" s="1"/>
  <c r="AQ59" i="7" s="1"/>
  <c r="AR59" i="7" s="1"/>
  <c r="AS59" i="7" s="1"/>
  <c r="AT59" i="7" s="1"/>
  <c r="AU59" i="7" s="1"/>
  <c r="AV59" i="7" s="1"/>
  <c r="AW59" i="7" s="1"/>
  <c r="AX59" i="7" s="1"/>
  <c r="AY59" i="7" s="1"/>
  <c r="AZ59" i="7" s="1"/>
  <c r="BA59" i="7" s="1"/>
  <c r="BB59" i="7" s="1"/>
  <c r="BC59" i="7" s="1"/>
  <c r="BD59" i="7" s="1"/>
  <c r="BE59" i="7" s="1"/>
  <c r="BF59" i="7" s="1"/>
  <c r="BG59" i="7" s="1"/>
  <c r="BH59" i="7" s="1"/>
  <c r="BI59" i="7" s="1"/>
  <c r="BJ59" i="7" s="1"/>
  <c r="BK59" i="7" s="1"/>
  <c r="BL59" i="7" s="1"/>
  <c r="BM59" i="7" s="1"/>
  <c r="BN59" i="7" s="1"/>
  <c r="BO59" i="7" s="1"/>
  <c r="BP59" i="7" s="1"/>
  <c r="BQ59" i="7" s="1"/>
  <c r="BR59" i="7" s="1"/>
  <c r="BS59" i="7" s="1"/>
  <c r="BT59" i="7" s="1"/>
  <c r="BU59" i="7" s="1"/>
  <c r="BV59" i="7" s="1"/>
  <c r="BW59" i="7" s="1"/>
  <c r="BX59" i="7" s="1"/>
  <c r="BY59" i="7" s="1"/>
  <c r="BZ59" i="7" s="1"/>
  <c r="CA59" i="7" s="1"/>
  <c r="CB59" i="7" s="1"/>
  <c r="CC59" i="7" s="1"/>
  <c r="CD59" i="7" s="1"/>
  <c r="CE59" i="7" s="1"/>
  <c r="CF59" i="7" s="1"/>
  <c r="CG59" i="7" s="1"/>
  <c r="CH59" i="7" s="1"/>
  <c r="CI59" i="7" s="1"/>
  <c r="CJ59" i="7" s="1"/>
  <c r="CK59" i="7" s="1"/>
  <c r="CL59" i="7" s="1"/>
  <c r="CM59" i="7" s="1"/>
  <c r="CN59" i="7" s="1"/>
  <c r="CO59" i="7" s="1"/>
  <c r="CP59" i="7" s="1"/>
  <c r="CQ59" i="7" s="1"/>
  <c r="CR59" i="7" s="1"/>
  <c r="CS59" i="7" s="1"/>
  <c r="CT59" i="7" s="1"/>
  <c r="CU59" i="7" s="1"/>
  <c r="CV59" i="7" s="1"/>
  <c r="CW59" i="7" s="1"/>
  <c r="CX59" i="7" s="1"/>
  <c r="CY59" i="7" s="1"/>
  <c r="CZ59" i="7" s="1"/>
  <c r="DA59" i="7" s="1"/>
  <c r="DB59" i="7" s="1"/>
  <c r="DC59" i="7" s="1"/>
  <c r="DD59" i="7" s="1"/>
  <c r="DE59" i="7" s="1"/>
  <c r="DF59" i="7" s="1"/>
  <c r="DG59" i="7" s="1"/>
  <c r="DH59" i="7" s="1"/>
  <c r="DI59" i="7" s="1"/>
  <c r="DJ59" i="7" s="1"/>
  <c r="DK59" i="7" s="1"/>
  <c r="DL59" i="7" s="1"/>
  <c r="DM59" i="7" s="1"/>
  <c r="DN59" i="7" s="1"/>
  <c r="DO59" i="7" s="1"/>
  <c r="DP59" i="7" s="1"/>
  <c r="DQ59" i="7" s="1"/>
  <c r="T60" i="7"/>
  <c r="V60" i="7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BB60" i="7" s="1"/>
  <c r="BC60" i="7" s="1"/>
  <c r="BD60" i="7" s="1"/>
  <c r="BE60" i="7" s="1"/>
  <c r="BF60" i="7" s="1"/>
  <c r="BG60" i="7" s="1"/>
  <c r="BH60" i="7" s="1"/>
  <c r="BI60" i="7" s="1"/>
  <c r="BJ60" i="7" s="1"/>
  <c r="BK60" i="7" s="1"/>
  <c r="BL60" i="7" s="1"/>
  <c r="BM60" i="7" s="1"/>
  <c r="BN60" i="7" s="1"/>
  <c r="BO60" i="7" s="1"/>
  <c r="BP60" i="7" s="1"/>
  <c r="BQ60" i="7" s="1"/>
  <c r="BR60" i="7" s="1"/>
  <c r="BS60" i="7" s="1"/>
  <c r="BT60" i="7" s="1"/>
  <c r="BU60" i="7" s="1"/>
  <c r="BV60" i="7" s="1"/>
  <c r="BW60" i="7" s="1"/>
  <c r="BX60" i="7" s="1"/>
  <c r="BY60" i="7" s="1"/>
  <c r="BZ60" i="7" s="1"/>
  <c r="CA60" i="7" s="1"/>
  <c r="CB60" i="7" s="1"/>
  <c r="CC60" i="7" s="1"/>
  <c r="CD60" i="7" s="1"/>
  <c r="CE60" i="7" s="1"/>
  <c r="CF60" i="7" s="1"/>
  <c r="CG60" i="7" s="1"/>
  <c r="CH60" i="7" s="1"/>
  <c r="CI60" i="7" s="1"/>
  <c r="CJ60" i="7" s="1"/>
  <c r="CK60" i="7" s="1"/>
  <c r="CL60" i="7" s="1"/>
  <c r="CM60" i="7" s="1"/>
  <c r="CN60" i="7" s="1"/>
  <c r="CO60" i="7" s="1"/>
  <c r="CP60" i="7" s="1"/>
  <c r="CQ60" i="7" s="1"/>
  <c r="CR60" i="7" s="1"/>
  <c r="CS60" i="7" s="1"/>
  <c r="CT60" i="7" s="1"/>
  <c r="CU60" i="7" s="1"/>
  <c r="CV60" i="7" s="1"/>
  <c r="CW60" i="7" s="1"/>
  <c r="CX60" i="7" s="1"/>
  <c r="CY60" i="7" s="1"/>
  <c r="CZ60" i="7" s="1"/>
  <c r="DA60" i="7" s="1"/>
  <c r="DB60" i="7" s="1"/>
  <c r="DC60" i="7" s="1"/>
  <c r="DD60" i="7" s="1"/>
  <c r="DE60" i="7" s="1"/>
  <c r="DF60" i="7" s="1"/>
  <c r="DG60" i="7" s="1"/>
  <c r="DH60" i="7" s="1"/>
  <c r="DI60" i="7" s="1"/>
  <c r="DJ60" i="7" s="1"/>
  <c r="DK60" i="7" s="1"/>
  <c r="DL60" i="7" s="1"/>
  <c r="DM60" i="7" s="1"/>
  <c r="DN60" i="7" s="1"/>
  <c r="DO60" i="7" s="1"/>
  <c r="DP60" i="7" s="1"/>
  <c r="DQ60" i="7" s="1"/>
  <c r="T51" i="7"/>
  <c r="V51" i="7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BU51" i="7" s="1"/>
  <c r="BV51" i="7" s="1"/>
  <c r="BW51" i="7" s="1"/>
  <c r="BX51" i="7" s="1"/>
  <c r="BY51" i="7" s="1"/>
  <c r="BZ51" i="7" s="1"/>
  <c r="CA51" i="7" s="1"/>
  <c r="CB51" i="7" s="1"/>
  <c r="CC51" i="7" s="1"/>
  <c r="CD51" i="7" s="1"/>
  <c r="CE51" i="7" s="1"/>
  <c r="CF51" i="7" s="1"/>
  <c r="CG51" i="7" s="1"/>
  <c r="CH51" i="7" s="1"/>
  <c r="CI51" i="7" s="1"/>
  <c r="CJ51" i="7" s="1"/>
  <c r="CK51" i="7" s="1"/>
  <c r="CL51" i="7" s="1"/>
  <c r="CM51" i="7" s="1"/>
  <c r="CN51" i="7" s="1"/>
  <c r="CO51" i="7" s="1"/>
  <c r="CP51" i="7" s="1"/>
  <c r="CQ51" i="7" s="1"/>
  <c r="CR51" i="7" s="1"/>
  <c r="CS51" i="7" s="1"/>
  <c r="CT51" i="7" s="1"/>
  <c r="CU51" i="7" s="1"/>
  <c r="CV51" i="7" s="1"/>
  <c r="CW51" i="7" s="1"/>
  <c r="CX51" i="7" s="1"/>
  <c r="CY51" i="7" s="1"/>
  <c r="CZ51" i="7" s="1"/>
  <c r="DA51" i="7" s="1"/>
  <c r="DB51" i="7" s="1"/>
  <c r="DC51" i="7" s="1"/>
  <c r="DD51" i="7" s="1"/>
  <c r="DE51" i="7" s="1"/>
  <c r="DF51" i="7" s="1"/>
  <c r="DG51" i="7" s="1"/>
  <c r="DH51" i="7" s="1"/>
  <c r="DI51" i="7" s="1"/>
  <c r="DJ51" i="7" s="1"/>
  <c r="DK51" i="7" s="1"/>
  <c r="DL51" i="7" s="1"/>
  <c r="DM51" i="7" s="1"/>
  <c r="DN51" i="7" s="1"/>
  <c r="DO51" i="7" s="1"/>
  <c r="DP51" i="7" s="1"/>
  <c r="DQ51" i="7" s="1"/>
  <c r="T52" i="7"/>
  <c r="V52" i="7"/>
  <c r="W52" i="7" s="1"/>
  <c r="X52" i="7" s="1"/>
  <c r="Y52" i="7" s="1"/>
  <c r="Z52" i="7" s="1"/>
  <c r="AA52" i="7" s="1"/>
  <c r="AB52" i="7" s="1"/>
  <c r="AC52" i="7" s="1"/>
  <c r="AD52" i="7" s="1"/>
  <c r="AE52" i="7" s="1"/>
  <c r="AF52" i="7" s="1"/>
  <c r="AG52" i="7" s="1"/>
  <c r="AH52" i="7" s="1"/>
  <c r="AI52" i="7" s="1"/>
  <c r="AJ52" i="7" s="1"/>
  <c r="AK52" i="7" s="1"/>
  <c r="AL52" i="7" s="1"/>
  <c r="AM52" i="7" s="1"/>
  <c r="AN52" i="7" s="1"/>
  <c r="AO52" i="7" s="1"/>
  <c r="AP52" i="7" s="1"/>
  <c r="AQ52" i="7" s="1"/>
  <c r="AR52" i="7" s="1"/>
  <c r="AS52" i="7" s="1"/>
  <c r="AT52" i="7" s="1"/>
  <c r="AU52" i="7" s="1"/>
  <c r="AV52" i="7" s="1"/>
  <c r="AW52" i="7" s="1"/>
  <c r="AX52" i="7" s="1"/>
  <c r="AY52" i="7" s="1"/>
  <c r="AZ52" i="7" s="1"/>
  <c r="BA52" i="7" s="1"/>
  <c r="BB52" i="7" s="1"/>
  <c r="BC52" i="7" s="1"/>
  <c r="BD52" i="7" s="1"/>
  <c r="BE52" i="7" s="1"/>
  <c r="BF52" i="7" s="1"/>
  <c r="BG52" i="7" s="1"/>
  <c r="BH52" i="7" s="1"/>
  <c r="BI52" i="7" s="1"/>
  <c r="BJ52" i="7" s="1"/>
  <c r="BK52" i="7" s="1"/>
  <c r="BL52" i="7" s="1"/>
  <c r="BM52" i="7" s="1"/>
  <c r="BN52" i="7" s="1"/>
  <c r="BO52" i="7" s="1"/>
  <c r="BP52" i="7" s="1"/>
  <c r="BQ52" i="7" s="1"/>
  <c r="BR52" i="7" s="1"/>
  <c r="BS52" i="7" s="1"/>
  <c r="BT52" i="7" s="1"/>
  <c r="BU52" i="7" s="1"/>
  <c r="BV52" i="7" s="1"/>
  <c r="BW52" i="7" s="1"/>
  <c r="BX52" i="7" s="1"/>
  <c r="BY52" i="7" s="1"/>
  <c r="BZ52" i="7" s="1"/>
  <c r="CA52" i="7" s="1"/>
  <c r="CB52" i="7" s="1"/>
  <c r="CC52" i="7" s="1"/>
  <c r="CD52" i="7" s="1"/>
  <c r="CE52" i="7" s="1"/>
  <c r="CF52" i="7" s="1"/>
  <c r="CG52" i="7" s="1"/>
  <c r="CH52" i="7" s="1"/>
  <c r="CI52" i="7" s="1"/>
  <c r="CJ52" i="7" s="1"/>
  <c r="CK52" i="7" s="1"/>
  <c r="CL52" i="7" s="1"/>
  <c r="CM52" i="7" s="1"/>
  <c r="CN52" i="7" s="1"/>
  <c r="CO52" i="7" s="1"/>
  <c r="CP52" i="7" s="1"/>
  <c r="CQ52" i="7" s="1"/>
  <c r="CR52" i="7" s="1"/>
  <c r="CS52" i="7" s="1"/>
  <c r="CT52" i="7" s="1"/>
  <c r="CU52" i="7" s="1"/>
  <c r="CV52" i="7" s="1"/>
  <c r="CW52" i="7" s="1"/>
  <c r="CX52" i="7" s="1"/>
  <c r="CY52" i="7" s="1"/>
  <c r="CZ52" i="7" s="1"/>
  <c r="DA52" i="7" s="1"/>
  <c r="DB52" i="7" s="1"/>
  <c r="DC52" i="7" s="1"/>
  <c r="DD52" i="7" s="1"/>
  <c r="DE52" i="7" s="1"/>
  <c r="DF52" i="7" s="1"/>
  <c r="DG52" i="7" s="1"/>
  <c r="DH52" i="7" s="1"/>
  <c r="DI52" i="7" s="1"/>
  <c r="DJ52" i="7" s="1"/>
  <c r="DK52" i="7" s="1"/>
  <c r="DL52" i="7" s="1"/>
  <c r="DM52" i="7" s="1"/>
  <c r="DN52" i="7" s="1"/>
  <c r="DO52" i="7" s="1"/>
  <c r="DP52" i="7" s="1"/>
  <c r="DQ52" i="7" s="1"/>
  <c r="T53" i="7"/>
  <c r="V53" i="7"/>
  <c r="W53" i="7" s="1"/>
  <c r="X53" i="7" s="1"/>
  <c r="Y53" i="7" s="1"/>
  <c r="Z53" i="7" s="1"/>
  <c r="AA53" i="7" s="1"/>
  <c r="AB53" i="7" s="1"/>
  <c r="AC53" i="7" s="1"/>
  <c r="AD53" i="7" s="1"/>
  <c r="AE53" i="7" s="1"/>
  <c r="AF53" i="7" s="1"/>
  <c r="AG53" i="7" s="1"/>
  <c r="AH53" i="7" s="1"/>
  <c r="AI53" i="7" s="1"/>
  <c r="AJ53" i="7" s="1"/>
  <c r="AK53" i="7" s="1"/>
  <c r="AL53" i="7" s="1"/>
  <c r="AM53" i="7" s="1"/>
  <c r="AN53" i="7" s="1"/>
  <c r="AO53" i="7" s="1"/>
  <c r="AP53" i="7" s="1"/>
  <c r="AQ53" i="7" s="1"/>
  <c r="AR53" i="7" s="1"/>
  <c r="AS53" i="7" s="1"/>
  <c r="AT53" i="7" s="1"/>
  <c r="AU53" i="7" s="1"/>
  <c r="AV53" i="7" s="1"/>
  <c r="AW53" i="7" s="1"/>
  <c r="AX53" i="7" s="1"/>
  <c r="AY53" i="7" s="1"/>
  <c r="AZ53" i="7" s="1"/>
  <c r="BA53" i="7" s="1"/>
  <c r="BB53" i="7" s="1"/>
  <c r="BC53" i="7" s="1"/>
  <c r="BD53" i="7" s="1"/>
  <c r="BE53" i="7" s="1"/>
  <c r="BF53" i="7" s="1"/>
  <c r="BG53" i="7" s="1"/>
  <c r="BH53" i="7" s="1"/>
  <c r="BI53" i="7" s="1"/>
  <c r="BJ53" i="7" s="1"/>
  <c r="BK53" i="7" s="1"/>
  <c r="BL53" i="7" s="1"/>
  <c r="BM53" i="7" s="1"/>
  <c r="BN53" i="7" s="1"/>
  <c r="BO53" i="7" s="1"/>
  <c r="BP53" i="7" s="1"/>
  <c r="BQ53" i="7" s="1"/>
  <c r="BR53" i="7" s="1"/>
  <c r="BS53" i="7" s="1"/>
  <c r="BT53" i="7" s="1"/>
  <c r="BU53" i="7" s="1"/>
  <c r="BV53" i="7" s="1"/>
  <c r="BW53" i="7" s="1"/>
  <c r="BX53" i="7" s="1"/>
  <c r="BY53" i="7" s="1"/>
  <c r="BZ53" i="7" s="1"/>
  <c r="CA53" i="7" s="1"/>
  <c r="CB53" i="7" s="1"/>
  <c r="CC53" i="7" s="1"/>
  <c r="CD53" i="7" s="1"/>
  <c r="CE53" i="7" s="1"/>
  <c r="CF53" i="7" s="1"/>
  <c r="CG53" i="7" s="1"/>
  <c r="CH53" i="7" s="1"/>
  <c r="CI53" i="7" s="1"/>
  <c r="CJ53" i="7" s="1"/>
  <c r="CK53" i="7" s="1"/>
  <c r="CL53" i="7" s="1"/>
  <c r="CM53" i="7" s="1"/>
  <c r="CN53" i="7" s="1"/>
  <c r="CO53" i="7" s="1"/>
  <c r="CP53" i="7" s="1"/>
  <c r="CQ53" i="7" s="1"/>
  <c r="CR53" i="7" s="1"/>
  <c r="CS53" i="7" s="1"/>
  <c r="CT53" i="7" s="1"/>
  <c r="CU53" i="7" s="1"/>
  <c r="CV53" i="7" s="1"/>
  <c r="CW53" i="7" s="1"/>
  <c r="CX53" i="7" s="1"/>
  <c r="CY53" i="7" s="1"/>
  <c r="CZ53" i="7" s="1"/>
  <c r="DA53" i="7" s="1"/>
  <c r="DB53" i="7" s="1"/>
  <c r="DC53" i="7" s="1"/>
  <c r="DD53" i="7" s="1"/>
  <c r="DE53" i="7" s="1"/>
  <c r="DF53" i="7" s="1"/>
  <c r="DG53" i="7" s="1"/>
  <c r="DH53" i="7" s="1"/>
  <c r="DI53" i="7" s="1"/>
  <c r="DJ53" i="7" s="1"/>
  <c r="DK53" i="7" s="1"/>
  <c r="DL53" i="7" s="1"/>
  <c r="DM53" i="7" s="1"/>
  <c r="DN53" i="7" s="1"/>
  <c r="DO53" i="7" s="1"/>
  <c r="DP53" i="7" s="1"/>
  <c r="DQ53" i="7" s="1"/>
  <c r="T54" i="7"/>
  <c r="V54" i="7"/>
  <c r="W54" i="7" s="1"/>
  <c r="X54" i="7" s="1"/>
  <c r="Y54" i="7" s="1"/>
  <c r="Z54" i="7" s="1"/>
  <c r="AA54" i="7" s="1"/>
  <c r="AB54" i="7" s="1"/>
  <c r="AC54" i="7" s="1"/>
  <c r="AD54" i="7" s="1"/>
  <c r="AE54" i="7" s="1"/>
  <c r="AF54" i="7" s="1"/>
  <c r="AG54" i="7" s="1"/>
  <c r="AH54" i="7" s="1"/>
  <c r="AI54" i="7" s="1"/>
  <c r="AJ54" i="7" s="1"/>
  <c r="AK54" i="7" s="1"/>
  <c r="AL54" i="7" s="1"/>
  <c r="AM54" i="7" s="1"/>
  <c r="AN54" i="7" s="1"/>
  <c r="AO54" i="7" s="1"/>
  <c r="AP54" i="7" s="1"/>
  <c r="AQ54" i="7" s="1"/>
  <c r="AR54" i="7" s="1"/>
  <c r="AS54" i="7" s="1"/>
  <c r="AT54" i="7" s="1"/>
  <c r="AU54" i="7" s="1"/>
  <c r="AV54" i="7" s="1"/>
  <c r="AW54" i="7" s="1"/>
  <c r="AX54" i="7" s="1"/>
  <c r="AY54" i="7" s="1"/>
  <c r="AZ54" i="7" s="1"/>
  <c r="BA54" i="7" s="1"/>
  <c r="BB54" i="7" s="1"/>
  <c r="BC54" i="7" s="1"/>
  <c r="BD54" i="7" s="1"/>
  <c r="BE54" i="7" s="1"/>
  <c r="BF54" i="7" s="1"/>
  <c r="BG54" i="7" s="1"/>
  <c r="BH54" i="7" s="1"/>
  <c r="BI54" i="7" s="1"/>
  <c r="BJ54" i="7" s="1"/>
  <c r="BK54" i="7" s="1"/>
  <c r="BL54" i="7" s="1"/>
  <c r="BM54" i="7" s="1"/>
  <c r="BN54" i="7" s="1"/>
  <c r="BO54" i="7" s="1"/>
  <c r="BP54" i="7" s="1"/>
  <c r="BQ54" i="7" s="1"/>
  <c r="BR54" i="7" s="1"/>
  <c r="BS54" i="7" s="1"/>
  <c r="BT54" i="7" s="1"/>
  <c r="BU54" i="7" s="1"/>
  <c r="BV54" i="7" s="1"/>
  <c r="BW54" i="7" s="1"/>
  <c r="BX54" i="7" s="1"/>
  <c r="BY54" i="7" s="1"/>
  <c r="BZ54" i="7" s="1"/>
  <c r="CA54" i="7" s="1"/>
  <c r="CB54" i="7" s="1"/>
  <c r="CC54" i="7" s="1"/>
  <c r="CD54" i="7" s="1"/>
  <c r="CE54" i="7" s="1"/>
  <c r="CF54" i="7" s="1"/>
  <c r="CG54" i="7" s="1"/>
  <c r="CH54" i="7" s="1"/>
  <c r="CI54" i="7" s="1"/>
  <c r="CJ54" i="7" s="1"/>
  <c r="CK54" i="7" s="1"/>
  <c r="CL54" i="7" s="1"/>
  <c r="CM54" i="7" s="1"/>
  <c r="CN54" i="7" s="1"/>
  <c r="CO54" i="7" s="1"/>
  <c r="CP54" i="7" s="1"/>
  <c r="CQ54" i="7" s="1"/>
  <c r="CR54" i="7" s="1"/>
  <c r="CS54" i="7" s="1"/>
  <c r="CT54" i="7" s="1"/>
  <c r="CU54" i="7" s="1"/>
  <c r="CV54" i="7" s="1"/>
  <c r="CW54" i="7" s="1"/>
  <c r="CX54" i="7" s="1"/>
  <c r="CY54" i="7" s="1"/>
  <c r="CZ54" i="7" s="1"/>
  <c r="DA54" i="7" s="1"/>
  <c r="DB54" i="7" s="1"/>
  <c r="DC54" i="7" s="1"/>
  <c r="DD54" i="7" s="1"/>
  <c r="DE54" i="7" s="1"/>
  <c r="DF54" i="7" s="1"/>
  <c r="DG54" i="7" s="1"/>
  <c r="DH54" i="7" s="1"/>
  <c r="DI54" i="7" s="1"/>
  <c r="DJ54" i="7" s="1"/>
  <c r="DK54" i="7" s="1"/>
  <c r="DL54" i="7" s="1"/>
  <c r="DM54" i="7" s="1"/>
  <c r="DN54" i="7" s="1"/>
  <c r="DO54" i="7" s="1"/>
  <c r="DP54" i="7" s="1"/>
  <c r="DQ54" i="7" s="1"/>
  <c r="T55" i="7"/>
  <c r="V55" i="7"/>
  <c r="W55" i="7" s="1"/>
  <c r="X55" i="7" s="1"/>
  <c r="Y55" i="7" s="1"/>
  <c r="Z55" i="7" s="1"/>
  <c r="AA55" i="7" s="1"/>
  <c r="AB55" i="7" s="1"/>
  <c r="AC55" i="7" s="1"/>
  <c r="AD55" i="7" s="1"/>
  <c r="AE55" i="7" s="1"/>
  <c r="AF55" i="7" s="1"/>
  <c r="AG55" i="7" s="1"/>
  <c r="AH55" i="7" s="1"/>
  <c r="AI55" i="7" s="1"/>
  <c r="AJ55" i="7" s="1"/>
  <c r="AK55" i="7" s="1"/>
  <c r="AL55" i="7" s="1"/>
  <c r="AM55" i="7" s="1"/>
  <c r="AN55" i="7" s="1"/>
  <c r="AO55" i="7" s="1"/>
  <c r="AP55" i="7" s="1"/>
  <c r="AQ55" i="7" s="1"/>
  <c r="AR55" i="7" s="1"/>
  <c r="AS55" i="7" s="1"/>
  <c r="AT55" i="7" s="1"/>
  <c r="AU55" i="7" s="1"/>
  <c r="AV55" i="7" s="1"/>
  <c r="AW55" i="7" s="1"/>
  <c r="AX55" i="7" s="1"/>
  <c r="AY55" i="7" s="1"/>
  <c r="AZ55" i="7" s="1"/>
  <c r="BA55" i="7" s="1"/>
  <c r="BB55" i="7" s="1"/>
  <c r="BC55" i="7" s="1"/>
  <c r="BD55" i="7" s="1"/>
  <c r="BE55" i="7" s="1"/>
  <c r="BF55" i="7" s="1"/>
  <c r="BG55" i="7" s="1"/>
  <c r="BH55" i="7" s="1"/>
  <c r="BI55" i="7" s="1"/>
  <c r="BJ55" i="7" s="1"/>
  <c r="BK55" i="7" s="1"/>
  <c r="BL55" i="7" s="1"/>
  <c r="BM55" i="7" s="1"/>
  <c r="BN55" i="7" s="1"/>
  <c r="BO55" i="7" s="1"/>
  <c r="BP55" i="7" s="1"/>
  <c r="BQ55" i="7" s="1"/>
  <c r="BR55" i="7" s="1"/>
  <c r="BS55" i="7" s="1"/>
  <c r="BT55" i="7" s="1"/>
  <c r="BU55" i="7" s="1"/>
  <c r="BV55" i="7" s="1"/>
  <c r="BW55" i="7" s="1"/>
  <c r="BX55" i="7" s="1"/>
  <c r="BY55" i="7" s="1"/>
  <c r="BZ55" i="7" s="1"/>
  <c r="CA55" i="7" s="1"/>
  <c r="CB55" i="7" s="1"/>
  <c r="CC55" i="7" s="1"/>
  <c r="CD55" i="7" s="1"/>
  <c r="CE55" i="7" s="1"/>
  <c r="CF55" i="7" s="1"/>
  <c r="CG55" i="7" s="1"/>
  <c r="CH55" i="7" s="1"/>
  <c r="CI55" i="7" s="1"/>
  <c r="CJ55" i="7" s="1"/>
  <c r="CK55" i="7" s="1"/>
  <c r="CL55" i="7" s="1"/>
  <c r="CM55" i="7" s="1"/>
  <c r="CN55" i="7" s="1"/>
  <c r="CO55" i="7" s="1"/>
  <c r="CP55" i="7" s="1"/>
  <c r="CQ55" i="7" s="1"/>
  <c r="CR55" i="7" s="1"/>
  <c r="CS55" i="7" s="1"/>
  <c r="CT55" i="7" s="1"/>
  <c r="CU55" i="7" s="1"/>
  <c r="CV55" i="7" s="1"/>
  <c r="CW55" i="7" s="1"/>
  <c r="CX55" i="7" s="1"/>
  <c r="CY55" i="7" s="1"/>
  <c r="CZ55" i="7" s="1"/>
  <c r="DA55" i="7" s="1"/>
  <c r="DB55" i="7" s="1"/>
  <c r="DC55" i="7" s="1"/>
  <c r="DD55" i="7" s="1"/>
  <c r="DE55" i="7" s="1"/>
  <c r="DF55" i="7" s="1"/>
  <c r="DG55" i="7" s="1"/>
  <c r="DH55" i="7" s="1"/>
  <c r="DI55" i="7" s="1"/>
  <c r="DJ55" i="7" s="1"/>
  <c r="DK55" i="7" s="1"/>
  <c r="DL55" i="7" s="1"/>
  <c r="DM55" i="7" s="1"/>
  <c r="DN55" i="7" s="1"/>
  <c r="DO55" i="7" s="1"/>
  <c r="DP55" i="7" s="1"/>
  <c r="DQ55" i="7" s="1"/>
  <c r="T56" i="7"/>
  <c r="V56" i="7"/>
  <c r="W56" i="7" s="1"/>
  <c r="X56" i="7" s="1"/>
  <c r="Y56" i="7" s="1"/>
  <c r="Z56" i="7" s="1"/>
  <c r="AA56" i="7" s="1"/>
  <c r="AB56" i="7" s="1"/>
  <c r="AC56" i="7" s="1"/>
  <c r="AD56" i="7" s="1"/>
  <c r="AE56" i="7" s="1"/>
  <c r="AF56" i="7" s="1"/>
  <c r="AG56" i="7" s="1"/>
  <c r="AH56" i="7" s="1"/>
  <c r="AI56" i="7" s="1"/>
  <c r="AJ56" i="7" s="1"/>
  <c r="AK56" i="7" s="1"/>
  <c r="AL56" i="7" s="1"/>
  <c r="AM56" i="7" s="1"/>
  <c r="AN56" i="7" s="1"/>
  <c r="AO56" i="7" s="1"/>
  <c r="AP56" i="7" s="1"/>
  <c r="AQ56" i="7" s="1"/>
  <c r="AR56" i="7" s="1"/>
  <c r="AS56" i="7" s="1"/>
  <c r="AT56" i="7" s="1"/>
  <c r="AU56" i="7" s="1"/>
  <c r="AV56" i="7" s="1"/>
  <c r="AW56" i="7" s="1"/>
  <c r="AX56" i="7" s="1"/>
  <c r="AY56" i="7" s="1"/>
  <c r="AZ56" i="7" s="1"/>
  <c r="BA56" i="7" s="1"/>
  <c r="BB56" i="7" s="1"/>
  <c r="BC56" i="7" s="1"/>
  <c r="BD56" i="7" s="1"/>
  <c r="BE56" i="7" s="1"/>
  <c r="BF56" i="7" s="1"/>
  <c r="BG56" i="7" s="1"/>
  <c r="BH56" i="7" s="1"/>
  <c r="BI56" i="7" s="1"/>
  <c r="BJ56" i="7" s="1"/>
  <c r="BK56" i="7" s="1"/>
  <c r="BL56" i="7" s="1"/>
  <c r="BM56" i="7" s="1"/>
  <c r="BN56" i="7" s="1"/>
  <c r="BO56" i="7" s="1"/>
  <c r="BP56" i="7" s="1"/>
  <c r="BQ56" i="7" s="1"/>
  <c r="BR56" i="7" s="1"/>
  <c r="BS56" i="7" s="1"/>
  <c r="BT56" i="7" s="1"/>
  <c r="BU56" i="7" s="1"/>
  <c r="BV56" i="7" s="1"/>
  <c r="BW56" i="7" s="1"/>
  <c r="BX56" i="7" s="1"/>
  <c r="BY56" i="7" s="1"/>
  <c r="BZ56" i="7" s="1"/>
  <c r="CA56" i="7" s="1"/>
  <c r="CB56" i="7" s="1"/>
  <c r="CC56" i="7" s="1"/>
  <c r="CD56" i="7" s="1"/>
  <c r="CE56" i="7" s="1"/>
  <c r="CF56" i="7" s="1"/>
  <c r="CG56" i="7" s="1"/>
  <c r="CH56" i="7" s="1"/>
  <c r="CI56" i="7" s="1"/>
  <c r="CJ56" i="7" s="1"/>
  <c r="CK56" i="7" s="1"/>
  <c r="CL56" i="7" s="1"/>
  <c r="CM56" i="7" s="1"/>
  <c r="CN56" i="7" s="1"/>
  <c r="CO56" i="7" s="1"/>
  <c r="CP56" i="7" s="1"/>
  <c r="CQ56" i="7" s="1"/>
  <c r="CR56" i="7" s="1"/>
  <c r="CS56" i="7" s="1"/>
  <c r="CT56" i="7" s="1"/>
  <c r="CU56" i="7" s="1"/>
  <c r="CV56" i="7" s="1"/>
  <c r="CW56" i="7" s="1"/>
  <c r="CX56" i="7" s="1"/>
  <c r="CY56" i="7" s="1"/>
  <c r="CZ56" i="7" s="1"/>
  <c r="DA56" i="7" s="1"/>
  <c r="DB56" i="7" s="1"/>
  <c r="DC56" i="7" s="1"/>
  <c r="DD56" i="7" s="1"/>
  <c r="DE56" i="7" s="1"/>
  <c r="DF56" i="7" s="1"/>
  <c r="DG56" i="7" s="1"/>
  <c r="DH56" i="7" s="1"/>
  <c r="DI56" i="7" s="1"/>
  <c r="DJ56" i="7" s="1"/>
  <c r="DK56" i="7" s="1"/>
  <c r="DL56" i="7" s="1"/>
  <c r="DM56" i="7" s="1"/>
  <c r="DN56" i="7" s="1"/>
  <c r="DO56" i="7" s="1"/>
  <c r="DP56" i="7" s="1"/>
  <c r="DQ56" i="7" s="1"/>
  <c r="T43" i="7"/>
  <c r="V43" i="7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BB43" i="7" s="1"/>
  <c r="BC43" i="7" s="1"/>
  <c r="BD43" i="7" s="1"/>
  <c r="BE43" i="7" s="1"/>
  <c r="BF43" i="7" s="1"/>
  <c r="BG43" i="7" s="1"/>
  <c r="BH43" i="7" s="1"/>
  <c r="BI43" i="7" s="1"/>
  <c r="BJ43" i="7" s="1"/>
  <c r="BK43" i="7" s="1"/>
  <c r="BL43" i="7" s="1"/>
  <c r="BM43" i="7" s="1"/>
  <c r="BN43" i="7" s="1"/>
  <c r="BO43" i="7" s="1"/>
  <c r="BP43" i="7" s="1"/>
  <c r="BQ43" i="7" s="1"/>
  <c r="BR43" i="7" s="1"/>
  <c r="BS43" i="7" s="1"/>
  <c r="BT43" i="7" s="1"/>
  <c r="BU43" i="7" s="1"/>
  <c r="BV43" i="7" s="1"/>
  <c r="BW43" i="7" s="1"/>
  <c r="BX43" i="7" s="1"/>
  <c r="BY43" i="7" s="1"/>
  <c r="BZ43" i="7" s="1"/>
  <c r="CA43" i="7" s="1"/>
  <c r="CB43" i="7" s="1"/>
  <c r="CC43" i="7" s="1"/>
  <c r="CD43" i="7" s="1"/>
  <c r="CE43" i="7" s="1"/>
  <c r="CF43" i="7" s="1"/>
  <c r="CG43" i="7" s="1"/>
  <c r="CH43" i="7" s="1"/>
  <c r="CI43" i="7" s="1"/>
  <c r="CJ43" i="7" s="1"/>
  <c r="CK43" i="7" s="1"/>
  <c r="CL43" i="7" s="1"/>
  <c r="CM43" i="7" s="1"/>
  <c r="CN43" i="7" s="1"/>
  <c r="CO43" i="7" s="1"/>
  <c r="CP43" i="7" s="1"/>
  <c r="CQ43" i="7" s="1"/>
  <c r="CR43" i="7" s="1"/>
  <c r="CS43" i="7" s="1"/>
  <c r="CT43" i="7" s="1"/>
  <c r="CU43" i="7" s="1"/>
  <c r="CV43" i="7" s="1"/>
  <c r="CW43" i="7" s="1"/>
  <c r="CX43" i="7" s="1"/>
  <c r="CY43" i="7" s="1"/>
  <c r="CZ43" i="7" s="1"/>
  <c r="DA43" i="7" s="1"/>
  <c r="DB43" i="7" s="1"/>
  <c r="DC43" i="7" s="1"/>
  <c r="DD43" i="7" s="1"/>
  <c r="DE43" i="7" s="1"/>
  <c r="DF43" i="7" s="1"/>
  <c r="DG43" i="7" s="1"/>
  <c r="DH43" i="7" s="1"/>
  <c r="DI43" i="7" s="1"/>
  <c r="DJ43" i="7" s="1"/>
  <c r="DK43" i="7" s="1"/>
  <c r="DL43" i="7" s="1"/>
  <c r="DM43" i="7" s="1"/>
  <c r="DN43" i="7" s="1"/>
  <c r="DO43" i="7" s="1"/>
  <c r="DP43" i="7" s="1"/>
  <c r="DQ43" i="7" s="1"/>
  <c r="T44" i="7"/>
  <c r="V44" i="7"/>
  <c r="W44" i="7" s="1"/>
  <c r="X44" i="7" s="1"/>
  <c r="Y44" i="7" s="1"/>
  <c r="Z44" i="7" s="1"/>
  <c r="AA44" i="7" s="1"/>
  <c r="AB44" i="7" s="1"/>
  <c r="AC44" i="7" s="1"/>
  <c r="AD44" i="7" s="1"/>
  <c r="AE44" i="7" s="1"/>
  <c r="AF44" i="7" s="1"/>
  <c r="AG44" i="7" s="1"/>
  <c r="AH44" i="7" s="1"/>
  <c r="AI44" i="7" s="1"/>
  <c r="AJ44" i="7" s="1"/>
  <c r="AK44" i="7" s="1"/>
  <c r="AL44" i="7" s="1"/>
  <c r="AM44" i="7" s="1"/>
  <c r="AN44" i="7" s="1"/>
  <c r="AO44" i="7" s="1"/>
  <c r="AP44" i="7" s="1"/>
  <c r="AQ44" i="7" s="1"/>
  <c r="AR44" i="7" s="1"/>
  <c r="AS44" i="7" s="1"/>
  <c r="AT44" i="7" s="1"/>
  <c r="AU44" i="7" s="1"/>
  <c r="AV44" i="7" s="1"/>
  <c r="AW44" i="7" s="1"/>
  <c r="AX44" i="7" s="1"/>
  <c r="AY44" i="7" s="1"/>
  <c r="AZ44" i="7" s="1"/>
  <c r="BA44" i="7" s="1"/>
  <c r="BB44" i="7" s="1"/>
  <c r="BC44" i="7" s="1"/>
  <c r="BD44" i="7" s="1"/>
  <c r="BE44" i="7" s="1"/>
  <c r="BF44" i="7" s="1"/>
  <c r="BG44" i="7" s="1"/>
  <c r="BH44" i="7" s="1"/>
  <c r="BI44" i="7" s="1"/>
  <c r="BJ44" i="7" s="1"/>
  <c r="BK44" i="7" s="1"/>
  <c r="BL44" i="7" s="1"/>
  <c r="BM44" i="7" s="1"/>
  <c r="BN44" i="7" s="1"/>
  <c r="BO44" i="7" s="1"/>
  <c r="BP44" i="7" s="1"/>
  <c r="BQ44" i="7" s="1"/>
  <c r="BR44" i="7" s="1"/>
  <c r="BS44" i="7" s="1"/>
  <c r="BT44" i="7" s="1"/>
  <c r="BU44" i="7" s="1"/>
  <c r="BV44" i="7" s="1"/>
  <c r="BW44" i="7" s="1"/>
  <c r="BX44" i="7" s="1"/>
  <c r="BY44" i="7" s="1"/>
  <c r="BZ44" i="7" s="1"/>
  <c r="CA44" i="7" s="1"/>
  <c r="CB44" i="7" s="1"/>
  <c r="CC44" i="7" s="1"/>
  <c r="CD44" i="7" s="1"/>
  <c r="CE44" i="7" s="1"/>
  <c r="CF44" i="7" s="1"/>
  <c r="CG44" i="7" s="1"/>
  <c r="CH44" i="7" s="1"/>
  <c r="CI44" i="7" s="1"/>
  <c r="CJ44" i="7" s="1"/>
  <c r="CK44" i="7" s="1"/>
  <c r="CL44" i="7" s="1"/>
  <c r="CM44" i="7" s="1"/>
  <c r="CN44" i="7" s="1"/>
  <c r="CO44" i="7" s="1"/>
  <c r="CP44" i="7" s="1"/>
  <c r="CQ44" i="7" s="1"/>
  <c r="CR44" i="7" s="1"/>
  <c r="CS44" i="7" s="1"/>
  <c r="CT44" i="7" s="1"/>
  <c r="CU44" i="7" s="1"/>
  <c r="CV44" i="7" s="1"/>
  <c r="CW44" i="7" s="1"/>
  <c r="CX44" i="7" s="1"/>
  <c r="CY44" i="7" s="1"/>
  <c r="CZ44" i="7" s="1"/>
  <c r="DA44" i="7" s="1"/>
  <c r="DB44" i="7" s="1"/>
  <c r="DC44" i="7" s="1"/>
  <c r="DD44" i="7" s="1"/>
  <c r="DE44" i="7" s="1"/>
  <c r="DF44" i="7" s="1"/>
  <c r="DG44" i="7" s="1"/>
  <c r="DH44" i="7" s="1"/>
  <c r="DI44" i="7" s="1"/>
  <c r="DJ44" i="7" s="1"/>
  <c r="DK44" i="7" s="1"/>
  <c r="DL44" i="7" s="1"/>
  <c r="DM44" i="7" s="1"/>
  <c r="DN44" i="7" s="1"/>
  <c r="DO44" i="7" s="1"/>
  <c r="DP44" i="7" s="1"/>
  <c r="DQ44" i="7" s="1"/>
  <c r="T47" i="7"/>
  <c r="V47" i="7"/>
  <c r="W47" i="7" s="1"/>
  <c r="X47" i="7" s="1"/>
  <c r="Y47" i="7" s="1"/>
  <c r="Z47" i="7" s="1"/>
  <c r="AA47" i="7" s="1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AL47" i="7" s="1"/>
  <c r="AM47" i="7" s="1"/>
  <c r="AN47" i="7" s="1"/>
  <c r="AO47" i="7" s="1"/>
  <c r="AP47" i="7" s="1"/>
  <c r="AQ47" i="7" s="1"/>
  <c r="AR47" i="7" s="1"/>
  <c r="AS47" i="7" s="1"/>
  <c r="AT47" i="7" s="1"/>
  <c r="AU47" i="7" s="1"/>
  <c r="AV47" i="7" s="1"/>
  <c r="AW47" i="7" s="1"/>
  <c r="AX47" i="7" s="1"/>
  <c r="AY47" i="7" s="1"/>
  <c r="AZ47" i="7" s="1"/>
  <c r="BA47" i="7" s="1"/>
  <c r="BB47" i="7" s="1"/>
  <c r="BC47" i="7" s="1"/>
  <c r="BD47" i="7" s="1"/>
  <c r="BE47" i="7" s="1"/>
  <c r="BF47" i="7" s="1"/>
  <c r="BG47" i="7" s="1"/>
  <c r="BH47" i="7" s="1"/>
  <c r="BI47" i="7" s="1"/>
  <c r="BJ47" i="7" s="1"/>
  <c r="BK47" i="7" s="1"/>
  <c r="BL47" i="7" s="1"/>
  <c r="BM47" i="7" s="1"/>
  <c r="BN47" i="7" s="1"/>
  <c r="BO47" i="7" s="1"/>
  <c r="BP47" i="7" s="1"/>
  <c r="BQ47" i="7" s="1"/>
  <c r="BR47" i="7" s="1"/>
  <c r="BS47" i="7" s="1"/>
  <c r="BT47" i="7" s="1"/>
  <c r="BU47" i="7" s="1"/>
  <c r="BV47" i="7" s="1"/>
  <c r="BW47" i="7" s="1"/>
  <c r="BX47" i="7" s="1"/>
  <c r="BY47" i="7" s="1"/>
  <c r="BZ47" i="7" s="1"/>
  <c r="CA47" i="7" s="1"/>
  <c r="CB47" i="7" s="1"/>
  <c r="CC47" i="7" s="1"/>
  <c r="CD47" i="7" s="1"/>
  <c r="CE47" i="7" s="1"/>
  <c r="CF47" i="7" s="1"/>
  <c r="CG47" i="7" s="1"/>
  <c r="CH47" i="7" s="1"/>
  <c r="CI47" i="7" s="1"/>
  <c r="CJ47" i="7" s="1"/>
  <c r="CK47" i="7" s="1"/>
  <c r="CL47" i="7" s="1"/>
  <c r="CM47" i="7" s="1"/>
  <c r="CN47" i="7" s="1"/>
  <c r="CO47" i="7" s="1"/>
  <c r="CP47" i="7" s="1"/>
  <c r="CQ47" i="7" s="1"/>
  <c r="CR47" i="7" s="1"/>
  <c r="CS47" i="7" s="1"/>
  <c r="CT47" i="7" s="1"/>
  <c r="CU47" i="7" s="1"/>
  <c r="CV47" i="7" s="1"/>
  <c r="CW47" i="7" s="1"/>
  <c r="CX47" i="7" s="1"/>
  <c r="CY47" i="7" s="1"/>
  <c r="CZ47" i="7" s="1"/>
  <c r="DA47" i="7" s="1"/>
  <c r="DB47" i="7" s="1"/>
  <c r="DC47" i="7" s="1"/>
  <c r="DD47" i="7" s="1"/>
  <c r="DE47" i="7" s="1"/>
  <c r="DF47" i="7" s="1"/>
  <c r="DG47" i="7" s="1"/>
  <c r="DH47" i="7" s="1"/>
  <c r="DI47" i="7" s="1"/>
  <c r="DJ47" i="7" s="1"/>
  <c r="DK47" i="7" s="1"/>
  <c r="DL47" i="7" s="1"/>
  <c r="DM47" i="7" s="1"/>
  <c r="DN47" i="7" s="1"/>
  <c r="DO47" i="7" s="1"/>
  <c r="DP47" i="7" s="1"/>
  <c r="DQ47" i="7" s="1"/>
  <c r="N52" i="7"/>
  <c r="J52" i="7"/>
  <c r="N55" i="7"/>
  <c r="J55" i="7"/>
  <c r="N60" i="7"/>
  <c r="J60" i="7"/>
  <c r="S47" i="7"/>
  <c r="M47" i="7" s="1"/>
  <c r="S44" i="7"/>
  <c r="U6" i="7"/>
  <c r="R6" i="7" s="1"/>
  <c r="J17" i="7"/>
  <c r="N17" i="7"/>
  <c r="T23" i="7"/>
  <c r="I54" i="7"/>
  <c r="T15" i="7"/>
  <c r="S9" i="7"/>
  <c r="T46" i="7"/>
  <c r="T49" i="7"/>
  <c r="T21" i="7"/>
  <c r="S45" i="7"/>
  <c r="S54" i="7"/>
  <c r="J54" i="7" s="1"/>
  <c r="V19" i="7"/>
  <c r="W19" i="7" s="1"/>
  <c r="X19" i="7" s="1"/>
  <c r="Y19" i="7" s="1"/>
  <c r="Z19" i="7" s="1"/>
  <c r="AA19" i="7" s="1"/>
  <c r="AB19" i="7" s="1"/>
  <c r="AC19" i="7" s="1"/>
  <c r="AD19" i="7" s="1"/>
  <c r="AE19" i="7" s="1"/>
  <c r="AF19" i="7" s="1"/>
  <c r="AG19" i="7" s="1"/>
  <c r="AH19" i="7" s="1"/>
  <c r="AI19" i="7" s="1"/>
  <c r="AJ19" i="7" s="1"/>
  <c r="AK19" i="7" s="1"/>
  <c r="AL19" i="7" s="1"/>
  <c r="AM19" i="7" s="1"/>
  <c r="AN19" i="7" s="1"/>
  <c r="AO19" i="7" s="1"/>
  <c r="AP19" i="7" s="1"/>
  <c r="AQ19" i="7" s="1"/>
  <c r="AR19" i="7" s="1"/>
  <c r="AS19" i="7" s="1"/>
  <c r="AT19" i="7" s="1"/>
  <c r="AU19" i="7" s="1"/>
  <c r="AV19" i="7" s="1"/>
  <c r="AW19" i="7" s="1"/>
  <c r="AX19" i="7" s="1"/>
  <c r="AY19" i="7" s="1"/>
  <c r="AZ19" i="7" s="1"/>
  <c r="BA19" i="7" s="1"/>
  <c r="BB19" i="7" s="1"/>
  <c r="BC19" i="7" s="1"/>
  <c r="BD19" i="7" s="1"/>
  <c r="BE19" i="7" s="1"/>
  <c r="BF19" i="7" s="1"/>
  <c r="BG19" i="7" s="1"/>
  <c r="BH19" i="7" s="1"/>
  <c r="BI19" i="7" s="1"/>
  <c r="BJ19" i="7" s="1"/>
  <c r="BK19" i="7" s="1"/>
  <c r="BL19" i="7" s="1"/>
  <c r="BM19" i="7" s="1"/>
  <c r="BN19" i="7" s="1"/>
  <c r="BO19" i="7" s="1"/>
  <c r="BP19" i="7" s="1"/>
  <c r="BQ19" i="7" s="1"/>
  <c r="BR19" i="7" s="1"/>
  <c r="BS19" i="7" s="1"/>
  <c r="BT19" i="7" s="1"/>
  <c r="BU19" i="7" s="1"/>
  <c r="BV19" i="7" s="1"/>
  <c r="BW19" i="7" s="1"/>
  <c r="BX19" i="7" s="1"/>
  <c r="BY19" i="7" s="1"/>
  <c r="BZ19" i="7" s="1"/>
  <c r="CA19" i="7" s="1"/>
  <c r="CB19" i="7" s="1"/>
  <c r="CC19" i="7" s="1"/>
  <c r="CD19" i="7" s="1"/>
  <c r="CE19" i="7" s="1"/>
  <c r="CF19" i="7" s="1"/>
  <c r="CG19" i="7" s="1"/>
  <c r="CH19" i="7" s="1"/>
  <c r="CI19" i="7" s="1"/>
  <c r="CJ19" i="7" s="1"/>
  <c r="CK19" i="7" s="1"/>
  <c r="CL19" i="7" s="1"/>
  <c r="CM19" i="7" s="1"/>
  <c r="CN19" i="7" s="1"/>
  <c r="CO19" i="7" s="1"/>
  <c r="CP19" i="7" s="1"/>
  <c r="CQ19" i="7" s="1"/>
  <c r="CR19" i="7" s="1"/>
  <c r="CS19" i="7" s="1"/>
  <c r="CT19" i="7" s="1"/>
  <c r="CU19" i="7" s="1"/>
  <c r="CV19" i="7" s="1"/>
  <c r="CW19" i="7" s="1"/>
  <c r="CX19" i="7" s="1"/>
  <c r="CY19" i="7" s="1"/>
  <c r="CZ19" i="7" s="1"/>
  <c r="DA19" i="7" s="1"/>
  <c r="DB19" i="7" s="1"/>
  <c r="DC19" i="7" s="1"/>
  <c r="DD19" i="7" s="1"/>
  <c r="DE19" i="7" s="1"/>
  <c r="DF19" i="7" s="1"/>
  <c r="DG19" i="7" s="1"/>
  <c r="DH19" i="7" s="1"/>
  <c r="DI19" i="7" s="1"/>
  <c r="DJ19" i="7" s="1"/>
  <c r="DK19" i="7" s="1"/>
  <c r="DL19" i="7" s="1"/>
  <c r="DM19" i="7" s="1"/>
  <c r="DN19" i="7" s="1"/>
  <c r="DO19" i="7" s="1"/>
  <c r="DP19" i="7" s="1"/>
  <c r="DQ19" i="7" s="1"/>
  <c r="Q53" i="7"/>
  <c r="R60" i="7"/>
  <c r="M55" i="7"/>
  <c r="M60" i="7"/>
  <c r="U62" i="7"/>
  <c r="J23" i="7"/>
  <c r="M23" i="7"/>
  <c r="AL17" i="6"/>
  <c r="AR17" i="6" s="1"/>
  <c r="M17" i="7"/>
  <c r="S7" i="7"/>
  <c r="V25" i="7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T17" i="7"/>
  <c r="M52" i="7"/>
  <c r="T48" i="7"/>
  <c r="U53" i="7"/>
  <c r="Q62" i="7"/>
  <c r="U12" i="7"/>
  <c r="V12" i="7" s="1"/>
  <c r="W12" i="7" s="1"/>
  <c r="X12" i="7" s="1"/>
  <c r="Y12" i="7" s="1"/>
  <c r="Z12" i="7" s="1"/>
  <c r="AA12" i="7" s="1"/>
  <c r="AB12" i="7" s="1"/>
  <c r="AC12" i="7" s="1"/>
  <c r="AD12" i="7" s="1"/>
  <c r="AE12" i="7" s="1"/>
  <c r="AF12" i="7" s="1"/>
  <c r="AG12" i="7" s="1"/>
  <c r="AH12" i="7" s="1"/>
  <c r="AI12" i="7" s="1"/>
  <c r="AJ12" i="7" s="1"/>
  <c r="AK12" i="7" s="1"/>
  <c r="AL12" i="7" s="1"/>
  <c r="AM12" i="7" s="1"/>
  <c r="AN12" i="7" s="1"/>
  <c r="AO12" i="7" s="1"/>
  <c r="AP12" i="7" s="1"/>
  <c r="AQ12" i="7" s="1"/>
  <c r="AR12" i="7" s="1"/>
  <c r="AS12" i="7" s="1"/>
  <c r="AT12" i="7" s="1"/>
  <c r="AU12" i="7" s="1"/>
  <c r="AV12" i="7" s="1"/>
  <c r="AW12" i="7" s="1"/>
  <c r="AX12" i="7" s="1"/>
  <c r="AY12" i="7" s="1"/>
  <c r="AZ12" i="7" s="1"/>
  <c r="BA12" i="7" s="1"/>
  <c r="BB12" i="7" s="1"/>
  <c r="BC12" i="7" s="1"/>
  <c r="BD12" i="7" s="1"/>
  <c r="BE12" i="7" s="1"/>
  <c r="BF12" i="7" s="1"/>
  <c r="BG12" i="7" s="1"/>
  <c r="BH12" i="7" s="1"/>
  <c r="BI12" i="7" s="1"/>
  <c r="BJ12" i="7" s="1"/>
  <c r="BK12" i="7" s="1"/>
  <c r="BL12" i="7" s="1"/>
  <c r="BM12" i="7" s="1"/>
  <c r="BN12" i="7" s="1"/>
  <c r="BO12" i="7" s="1"/>
  <c r="BP12" i="7" s="1"/>
  <c r="BQ12" i="7" s="1"/>
  <c r="BR12" i="7" s="1"/>
  <c r="BS12" i="7" s="1"/>
  <c r="BT12" i="7" s="1"/>
  <c r="BU12" i="7" s="1"/>
  <c r="BV12" i="7" s="1"/>
  <c r="BW12" i="7" s="1"/>
  <c r="BX12" i="7" s="1"/>
  <c r="BY12" i="7" s="1"/>
  <c r="BZ12" i="7" s="1"/>
  <c r="CA12" i="7" s="1"/>
  <c r="CB12" i="7" s="1"/>
  <c r="CC12" i="7" s="1"/>
  <c r="CD12" i="7" s="1"/>
  <c r="CE12" i="7" s="1"/>
  <c r="CF12" i="7" s="1"/>
  <c r="CG12" i="7" s="1"/>
  <c r="CH12" i="7" s="1"/>
  <c r="CI12" i="7" s="1"/>
  <c r="CJ12" i="7" s="1"/>
  <c r="CK12" i="7" s="1"/>
  <c r="CL12" i="7" s="1"/>
  <c r="CM12" i="7" s="1"/>
  <c r="CN12" i="7" s="1"/>
  <c r="CO12" i="7" s="1"/>
  <c r="CP12" i="7" s="1"/>
  <c r="CQ12" i="7" s="1"/>
  <c r="CR12" i="7" s="1"/>
  <c r="CS12" i="7" s="1"/>
  <c r="CT12" i="7" s="1"/>
  <c r="CU12" i="7" s="1"/>
  <c r="CV12" i="7" s="1"/>
  <c r="CW12" i="7" s="1"/>
  <c r="CX12" i="7" s="1"/>
  <c r="CY12" i="7" s="1"/>
  <c r="CZ12" i="7" s="1"/>
  <c r="DA12" i="7" s="1"/>
  <c r="DB12" i="7" s="1"/>
  <c r="DC12" i="7" s="1"/>
  <c r="DD12" i="7" s="1"/>
  <c r="DE12" i="7" s="1"/>
  <c r="DF12" i="7" s="1"/>
  <c r="DG12" i="7" s="1"/>
  <c r="DH12" i="7" s="1"/>
  <c r="DI12" i="7" s="1"/>
  <c r="DJ12" i="7" s="1"/>
  <c r="DK12" i="7" s="1"/>
  <c r="DL12" i="7" s="1"/>
  <c r="DM12" i="7" s="1"/>
  <c r="DN12" i="7" s="1"/>
  <c r="DO12" i="7" s="1"/>
  <c r="DP12" i="7" s="1"/>
  <c r="DQ12" i="7" s="1"/>
  <c r="R51" i="7"/>
  <c r="U52" i="7"/>
  <c r="R59" i="7"/>
  <c r="S14" i="7"/>
  <c r="N14" i="7" s="1"/>
  <c r="I56" i="7"/>
  <c r="S46" i="7"/>
  <c r="S48" i="7"/>
  <c r="U51" i="7"/>
  <c r="R54" i="7"/>
  <c r="R56" i="7"/>
  <c r="S59" i="7"/>
  <c r="T62" i="7"/>
  <c r="Q22" i="7"/>
  <c r="U24" i="7"/>
  <c r="U22" i="7"/>
  <c r="S20" i="7"/>
  <c r="N20" i="7" s="1"/>
  <c r="U18" i="7"/>
  <c r="R18" i="7" s="1"/>
  <c r="S16" i="7"/>
  <c r="S56" i="7"/>
  <c r="Q24" i="7"/>
  <c r="R22" i="7"/>
  <c r="R20" i="7"/>
  <c r="R16" i="7"/>
  <c r="T13" i="7"/>
  <c r="I52" i="7"/>
  <c r="Q51" i="7"/>
  <c r="R52" i="7"/>
  <c r="R53" i="7"/>
  <c r="T57" i="7"/>
  <c r="Q60" i="7"/>
  <c r="S61" i="7"/>
  <c r="J61" i="7" s="1"/>
  <c r="T24" i="7"/>
  <c r="T18" i="7"/>
  <c r="I25" i="7"/>
  <c r="S25" i="7"/>
  <c r="N25" i="7" s="1"/>
  <c r="I23" i="7"/>
  <c r="Q23" i="7"/>
  <c r="U23" i="7"/>
  <c r="R23" i="7"/>
  <c r="I21" i="7"/>
  <c r="R21" i="7"/>
  <c r="S21" i="7"/>
  <c r="N21" i="7" s="1"/>
  <c r="I19" i="7"/>
  <c r="S19" i="7"/>
  <c r="N19" i="7" s="1"/>
  <c r="U17" i="7"/>
  <c r="V17" i="7" s="1"/>
  <c r="W17" i="7" s="1"/>
  <c r="X17" i="7" s="1"/>
  <c r="Y17" i="7" s="1"/>
  <c r="Z17" i="7" s="1"/>
  <c r="AA17" i="7" s="1"/>
  <c r="AB17" i="7" s="1"/>
  <c r="AC17" i="7" s="1"/>
  <c r="AD17" i="7" s="1"/>
  <c r="AE17" i="7" s="1"/>
  <c r="AF17" i="7" s="1"/>
  <c r="AG17" i="7" s="1"/>
  <c r="AH17" i="7" s="1"/>
  <c r="AI17" i="7" s="1"/>
  <c r="AJ17" i="7" s="1"/>
  <c r="AK17" i="7" s="1"/>
  <c r="AL17" i="7" s="1"/>
  <c r="AM17" i="7" s="1"/>
  <c r="AN17" i="7" s="1"/>
  <c r="AO17" i="7" s="1"/>
  <c r="AP17" i="7" s="1"/>
  <c r="AQ17" i="7" s="1"/>
  <c r="AR17" i="7" s="1"/>
  <c r="AS17" i="7" s="1"/>
  <c r="AT17" i="7" s="1"/>
  <c r="AU17" i="7" s="1"/>
  <c r="AV17" i="7" s="1"/>
  <c r="AW17" i="7" s="1"/>
  <c r="AX17" i="7" s="1"/>
  <c r="AY17" i="7" s="1"/>
  <c r="AZ17" i="7" s="1"/>
  <c r="BA17" i="7" s="1"/>
  <c r="BB17" i="7" s="1"/>
  <c r="BC17" i="7" s="1"/>
  <c r="BD17" i="7" s="1"/>
  <c r="BE17" i="7" s="1"/>
  <c r="BF17" i="7" s="1"/>
  <c r="BG17" i="7" s="1"/>
  <c r="BH17" i="7" s="1"/>
  <c r="BI17" i="7" s="1"/>
  <c r="BJ17" i="7" s="1"/>
  <c r="BK17" i="7" s="1"/>
  <c r="BL17" i="7" s="1"/>
  <c r="BM17" i="7" s="1"/>
  <c r="BN17" i="7" s="1"/>
  <c r="BO17" i="7" s="1"/>
  <c r="BP17" i="7" s="1"/>
  <c r="BQ17" i="7" s="1"/>
  <c r="BR17" i="7" s="1"/>
  <c r="BS17" i="7" s="1"/>
  <c r="BT17" i="7" s="1"/>
  <c r="BU17" i="7" s="1"/>
  <c r="BV17" i="7" s="1"/>
  <c r="BW17" i="7" s="1"/>
  <c r="BX17" i="7" s="1"/>
  <c r="BY17" i="7" s="1"/>
  <c r="BZ17" i="7" s="1"/>
  <c r="CA17" i="7" s="1"/>
  <c r="CB17" i="7" s="1"/>
  <c r="CC17" i="7" s="1"/>
  <c r="CD17" i="7" s="1"/>
  <c r="CE17" i="7" s="1"/>
  <c r="CF17" i="7" s="1"/>
  <c r="CG17" i="7" s="1"/>
  <c r="CH17" i="7" s="1"/>
  <c r="CI17" i="7" s="1"/>
  <c r="CJ17" i="7" s="1"/>
  <c r="CK17" i="7" s="1"/>
  <c r="CL17" i="7" s="1"/>
  <c r="CM17" i="7" s="1"/>
  <c r="CN17" i="7" s="1"/>
  <c r="CO17" i="7" s="1"/>
  <c r="CP17" i="7" s="1"/>
  <c r="CQ17" i="7" s="1"/>
  <c r="CR17" i="7" s="1"/>
  <c r="CS17" i="7" s="1"/>
  <c r="CT17" i="7" s="1"/>
  <c r="CU17" i="7" s="1"/>
  <c r="CV17" i="7" s="1"/>
  <c r="CW17" i="7" s="1"/>
  <c r="CX17" i="7" s="1"/>
  <c r="CY17" i="7" s="1"/>
  <c r="CZ17" i="7" s="1"/>
  <c r="DA17" i="7" s="1"/>
  <c r="DB17" i="7" s="1"/>
  <c r="DC17" i="7" s="1"/>
  <c r="DD17" i="7" s="1"/>
  <c r="DE17" i="7" s="1"/>
  <c r="DF17" i="7" s="1"/>
  <c r="DG17" i="7" s="1"/>
  <c r="DH17" i="7" s="1"/>
  <c r="DI17" i="7" s="1"/>
  <c r="DJ17" i="7" s="1"/>
  <c r="DK17" i="7" s="1"/>
  <c r="DL17" i="7" s="1"/>
  <c r="DM17" i="7" s="1"/>
  <c r="DN17" i="7" s="1"/>
  <c r="DO17" i="7" s="1"/>
  <c r="DP17" i="7" s="1"/>
  <c r="DQ17" i="7" s="1"/>
  <c r="R15" i="7"/>
  <c r="S15" i="7"/>
  <c r="S13" i="7"/>
  <c r="R25" i="7"/>
  <c r="V22" i="7"/>
  <c r="W22" i="7" s="1"/>
  <c r="X22" i="7" s="1"/>
  <c r="Y22" i="7" s="1"/>
  <c r="Z22" i="7" s="1"/>
  <c r="AA22" i="7" s="1"/>
  <c r="AB22" i="7" s="1"/>
  <c r="AC22" i="7" s="1"/>
  <c r="AD22" i="7" s="1"/>
  <c r="AE22" i="7" s="1"/>
  <c r="AF22" i="7" s="1"/>
  <c r="AG22" i="7" s="1"/>
  <c r="AH22" i="7" s="1"/>
  <c r="AI22" i="7" s="1"/>
  <c r="AJ22" i="7" s="1"/>
  <c r="AK22" i="7" s="1"/>
  <c r="AL22" i="7" s="1"/>
  <c r="AM22" i="7" s="1"/>
  <c r="AN22" i="7" s="1"/>
  <c r="AO22" i="7" s="1"/>
  <c r="AP22" i="7" s="1"/>
  <c r="AQ22" i="7" s="1"/>
  <c r="AR22" i="7" s="1"/>
  <c r="AS22" i="7" s="1"/>
  <c r="AT22" i="7" s="1"/>
  <c r="AU22" i="7" s="1"/>
  <c r="AV22" i="7" s="1"/>
  <c r="AW22" i="7" s="1"/>
  <c r="AX22" i="7" s="1"/>
  <c r="AY22" i="7" s="1"/>
  <c r="AZ22" i="7" s="1"/>
  <c r="BA22" i="7" s="1"/>
  <c r="BB22" i="7" s="1"/>
  <c r="BC22" i="7" s="1"/>
  <c r="BD22" i="7" s="1"/>
  <c r="BE22" i="7" s="1"/>
  <c r="BF22" i="7" s="1"/>
  <c r="BG22" i="7" s="1"/>
  <c r="BH22" i="7" s="1"/>
  <c r="BI22" i="7" s="1"/>
  <c r="BJ22" i="7" s="1"/>
  <c r="BK22" i="7" s="1"/>
  <c r="BL22" i="7" s="1"/>
  <c r="BM22" i="7" s="1"/>
  <c r="BN22" i="7" s="1"/>
  <c r="BO22" i="7" s="1"/>
  <c r="BP22" i="7" s="1"/>
  <c r="BQ22" i="7" s="1"/>
  <c r="BR22" i="7" s="1"/>
  <c r="BS22" i="7" s="1"/>
  <c r="BT22" i="7" s="1"/>
  <c r="BU22" i="7" s="1"/>
  <c r="BV22" i="7" s="1"/>
  <c r="BW22" i="7" s="1"/>
  <c r="BX22" i="7" s="1"/>
  <c r="BY22" i="7" s="1"/>
  <c r="BZ22" i="7" s="1"/>
  <c r="CA22" i="7" s="1"/>
  <c r="CB22" i="7" s="1"/>
  <c r="CC22" i="7" s="1"/>
  <c r="CD22" i="7" s="1"/>
  <c r="CE22" i="7" s="1"/>
  <c r="CF22" i="7" s="1"/>
  <c r="CG22" i="7" s="1"/>
  <c r="CH22" i="7" s="1"/>
  <c r="CI22" i="7" s="1"/>
  <c r="CJ22" i="7" s="1"/>
  <c r="CK22" i="7" s="1"/>
  <c r="CL22" i="7" s="1"/>
  <c r="CM22" i="7" s="1"/>
  <c r="CN22" i="7" s="1"/>
  <c r="CO22" i="7" s="1"/>
  <c r="CP22" i="7" s="1"/>
  <c r="CQ22" i="7" s="1"/>
  <c r="CR22" i="7" s="1"/>
  <c r="CS22" i="7" s="1"/>
  <c r="CT22" i="7" s="1"/>
  <c r="CU22" i="7" s="1"/>
  <c r="CV22" i="7" s="1"/>
  <c r="CW22" i="7" s="1"/>
  <c r="CX22" i="7" s="1"/>
  <c r="CY22" i="7" s="1"/>
  <c r="CZ22" i="7" s="1"/>
  <c r="DA22" i="7" s="1"/>
  <c r="DB22" i="7" s="1"/>
  <c r="DC22" i="7" s="1"/>
  <c r="DD22" i="7" s="1"/>
  <c r="DE22" i="7" s="1"/>
  <c r="DF22" i="7" s="1"/>
  <c r="DG22" i="7" s="1"/>
  <c r="DH22" i="7" s="1"/>
  <c r="DI22" i="7" s="1"/>
  <c r="DJ22" i="7" s="1"/>
  <c r="DK22" i="7" s="1"/>
  <c r="DL22" i="7" s="1"/>
  <c r="DM22" i="7" s="1"/>
  <c r="DN22" i="7" s="1"/>
  <c r="DO22" i="7" s="1"/>
  <c r="DP22" i="7" s="1"/>
  <c r="DQ22" i="7" s="1"/>
  <c r="U21" i="7"/>
  <c r="R19" i="7"/>
  <c r="U15" i="7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AL15" i="7" s="1"/>
  <c r="AM15" i="7" s="1"/>
  <c r="AN15" i="7" s="1"/>
  <c r="AO15" i="7" s="1"/>
  <c r="AP15" i="7" s="1"/>
  <c r="AQ15" i="7" s="1"/>
  <c r="AR15" i="7" s="1"/>
  <c r="AS15" i="7" s="1"/>
  <c r="AT15" i="7" s="1"/>
  <c r="AU15" i="7" s="1"/>
  <c r="AV15" i="7" s="1"/>
  <c r="AW15" i="7" s="1"/>
  <c r="AX15" i="7" s="1"/>
  <c r="AY15" i="7" s="1"/>
  <c r="AZ15" i="7" s="1"/>
  <c r="BA15" i="7" s="1"/>
  <c r="BB15" i="7" s="1"/>
  <c r="BC15" i="7" s="1"/>
  <c r="BD15" i="7" s="1"/>
  <c r="BE15" i="7" s="1"/>
  <c r="BF15" i="7" s="1"/>
  <c r="BG15" i="7" s="1"/>
  <c r="BH15" i="7" s="1"/>
  <c r="BI15" i="7" s="1"/>
  <c r="BJ15" i="7" s="1"/>
  <c r="BK15" i="7" s="1"/>
  <c r="BL15" i="7" s="1"/>
  <c r="BM15" i="7" s="1"/>
  <c r="BN15" i="7" s="1"/>
  <c r="BO15" i="7" s="1"/>
  <c r="BP15" i="7" s="1"/>
  <c r="BQ15" i="7" s="1"/>
  <c r="BR15" i="7" s="1"/>
  <c r="BS15" i="7" s="1"/>
  <c r="BT15" i="7" s="1"/>
  <c r="BU15" i="7" s="1"/>
  <c r="BV15" i="7" s="1"/>
  <c r="BW15" i="7" s="1"/>
  <c r="BX15" i="7" s="1"/>
  <c r="BY15" i="7" s="1"/>
  <c r="BZ15" i="7" s="1"/>
  <c r="CA15" i="7" s="1"/>
  <c r="CB15" i="7" s="1"/>
  <c r="CC15" i="7" s="1"/>
  <c r="CD15" i="7" s="1"/>
  <c r="CE15" i="7" s="1"/>
  <c r="CF15" i="7" s="1"/>
  <c r="CG15" i="7" s="1"/>
  <c r="CH15" i="7" s="1"/>
  <c r="CI15" i="7" s="1"/>
  <c r="CJ15" i="7" s="1"/>
  <c r="CK15" i="7" s="1"/>
  <c r="CL15" i="7" s="1"/>
  <c r="CM15" i="7" s="1"/>
  <c r="CN15" i="7" s="1"/>
  <c r="CO15" i="7" s="1"/>
  <c r="CP15" i="7" s="1"/>
  <c r="CQ15" i="7" s="1"/>
  <c r="CR15" i="7" s="1"/>
  <c r="CS15" i="7" s="1"/>
  <c r="CT15" i="7" s="1"/>
  <c r="CU15" i="7" s="1"/>
  <c r="CV15" i="7" s="1"/>
  <c r="CW15" i="7" s="1"/>
  <c r="CX15" i="7" s="1"/>
  <c r="CY15" i="7" s="1"/>
  <c r="CZ15" i="7" s="1"/>
  <c r="DA15" i="7" s="1"/>
  <c r="DB15" i="7" s="1"/>
  <c r="DC15" i="7" s="1"/>
  <c r="DD15" i="7" s="1"/>
  <c r="DE15" i="7" s="1"/>
  <c r="DF15" i="7" s="1"/>
  <c r="DG15" i="7" s="1"/>
  <c r="DH15" i="7" s="1"/>
  <c r="DI15" i="7" s="1"/>
  <c r="DJ15" i="7" s="1"/>
  <c r="DK15" i="7" s="1"/>
  <c r="DL15" i="7" s="1"/>
  <c r="DM15" i="7" s="1"/>
  <c r="DN15" i="7" s="1"/>
  <c r="DO15" i="7" s="1"/>
  <c r="DP15" i="7" s="1"/>
  <c r="DQ15" i="7" s="1"/>
  <c r="T14" i="7"/>
  <c r="U13" i="7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AK13" i="7" s="1"/>
  <c r="AL13" i="7" s="1"/>
  <c r="AM13" i="7" s="1"/>
  <c r="AN13" i="7" s="1"/>
  <c r="AO13" i="7" s="1"/>
  <c r="AP13" i="7" s="1"/>
  <c r="AQ13" i="7" s="1"/>
  <c r="AR13" i="7" s="1"/>
  <c r="AS13" i="7" s="1"/>
  <c r="AT13" i="7" s="1"/>
  <c r="AU13" i="7" s="1"/>
  <c r="AV13" i="7" s="1"/>
  <c r="AW13" i="7" s="1"/>
  <c r="AX13" i="7" s="1"/>
  <c r="AY13" i="7" s="1"/>
  <c r="AZ13" i="7" s="1"/>
  <c r="BA13" i="7" s="1"/>
  <c r="BB13" i="7" s="1"/>
  <c r="BC13" i="7" s="1"/>
  <c r="BD13" i="7" s="1"/>
  <c r="BE13" i="7" s="1"/>
  <c r="BF13" i="7" s="1"/>
  <c r="BG13" i="7" s="1"/>
  <c r="BH13" i="7" s="1"/>
  <c r="BI13" i="7" s="1"/>
  <c r="BJ13" i="7" s="1"/>
  <c r="BK13" i="7" s="1"/>
  <c r="BL13" i="7" s="1"/>
  <c r="BM13" i="7" s="1"/>
  <c r="BN13" i="7" s="1"/>
  <c r="BO13" i="7" s="1"/>
  <c r="BP13" i="7" s="1"/>
  <c r="BQ13" i="7" s="1"/>
  <c r="BR13" i="7" s="1"/>
  <c r="BS13" i="7" s="1"/>
  <c r="BT13" i="7" s="1"/>
  <c r="BU13" i="7" s="1"/>
  <c r="BV13" i="7" s="1"/>
  <c r="BW13" i="7" s="1"/>
  <c r="BX13" i="7" s="1"/>
  <c r="BY13" i="7" s="1"/>
  <c r="BZ13" i="7" s="1"/>
  <c r="CA13" i="7" s="1"/>
  <c r="CB13" i="7" s="1"/>
  <c r="CC13" i="7" s="1"/>
  <c r="CD13" i="7" s="1"/>
  <c r="CE13" i="7" s="1"/>
  <c r="CF13" i="7" s="1"/>
  <c r="CG13" i="7" s="1"/>
  <c r="CH13" i="7" s="1"/>
  <c r="CI13" i="7" s="1"/>
  <c r="CJ13" i="7" s="1"/>
  <c r="CK13" i="7" s="1"/>
  <c r="CL13" i="7" s="1"/>
  <c r="CM13" i="7" s="1"/>
  <c r="CN13" i="7" s="1"/>
  <c r="CO13" i="7" s="1"/>
  <c r="CP13" i="7" s="1"/>
  <c r="CQ13" i="7" s="1"/>
  <c r="CR13" i="7" s="1"/>
  <c r="CS13" i="7" s="1"/>
  <c r="CT13" i="7" s="1"/>
  <c r="CU13" i="7" s="1"/>
  <c r="CV13" i="7" s="1"/>
  <c r="CW13" i="7" s="1"/>
  <c r="CX13" i="7" s="1"/>
  <c r="CY13" i="7" s="1"/>
  <c r="CZ13" i="7" s="1"/>
  <c r="DA13" i="7" s="1"/>
  <c r="DB13" i="7" s="1"/>
  <c r="DC13" i="7" s="1"/>
  <c r="DD13" i="7" s="1"/>
  <c r="DE13" i="7" s="1"/>
  <c r="DF13" i="7" s="1"/>
  <c r="DG13" i="7" s="1"/>
  <c r="DH13" i="7" s="1"/>
  <c r="DI13" i="7" s="1"/>
  <c r="DJ13" i="7" s="1"/>
  <c r="DK13" i="7" s="1"/>
  <c r="DL13" i="7" s="1"/>
  <c r="DM13" i="7" s="1"/>
  <c r="DN13" i="7" s="1"/>
  <c r="DO13" i="7" s="1"/>
  <c r="DP13" i="7" s="1"/>
  <c r="DQ13" i="7" s="1"/>
  <c r="U44" i="7"/>
  <c r="Q44" i="7"/>
  <c r="S49" i="7"/>
  <c r="R49" i="7"/>
  <c r="U58" i="7"/>
  <c r="Q58" i="7"/>
  <c r="I58" i="7"/>
  <c r="Q25" i="7"/>
  <c r="Q19" i="7"/>
  <c r="V16" i="7"/>
  <c r="W16" i="7" s="1"/>
  <c r="X16" i="7" s="1"/>
  <c r="Y16" i="7" s="1"/>
  <c r="Z16" i="7" s="1"/>
  <c r="AA16" i="7" s="1"/>
  <c r="AB16" i="7" s="1"/>
  <c r="AC16" i="7" s="1"/>
  <c r="AD16" i="7" s="1"/>
  <c r="AE16" i="7" s="1"/>
  <c r="AF16" i="7" s="1"/>
  <c r="AG16" i="7" s="1"/>
  <c r="AH16" i="7" s="1"/>
  <c r="AI16" i="7" s="1"/>
  <c r="AJ16" i="7" s="1"/>
  <c r="AK16" i="7" s="1"/>
  <c r="AL16" i="7" s="1"/>
  <c r="AM16" i="7" s="1"/>
  <c r="AN16" i="7" s="1"/>
  <c r="AO16" i="7" s="1"/>
  <c r="AP16" i="7" s="1"/>
  <c r="AQ16" i="7" s="1"/>
  <c r="AR16" i="7" s="1"/>
  <c r="AS16" i="7" s="1"/>
  <c r="AT16" i="7" s="1"/>
  <c r="AU16" i="7" s="1"/>
  <c r="AV16" i="7" s="1"/>
  <c r="AW16" i="7" s="1"/>
  <c r="AX16" i="7" s="1"/>
  <c r="AY16" i="7" s="1"/>
  <c r="AZ16" i="7" s="1"/>
  <c r="BA16" i="7" s="1"/>
  <c r="BB16" i="7" s="1"/>
  <c r="BC16" i="7" s="1"/>
  <c r="BD16" i="7" s="1"/>
  <c r="BE16" i="7" s="1"/>
  <c r="BF16" i="7" s="1"/>
  <c r="BG16" i="7" s="1"/>
  <c r="BH16" i="7" s="1"/>
  <c r="BI16" i="7" s="1"/>
  <c r="BJ16" i="7" s="1"/>
  <c r="BK16" i="7" s="1"/>
  <c r="BL16" i="7" s="1"/>
  <c r="BM16" i="7" s="1"/>
  <c r="BN16" i="7" s="1"/>
  <c r="BO16" i="7" s="1"/>
  <c r="BP16" i="7" s="1"/>
  <c r="BQ16" i="7" s="1"/>
  <c r="BR16" i="7" s="1"/>
  <c r="BS16" i="7" s="1"/>
  <c r="BT16" i="7" s="1"/>
  <c r="BU16" i="7" s="1"/>
  <c r="BV16" i="7" s="1"/>
  <c r="BW16" i="7" s="1"/>
  <c r="BX16" i="7" s="1"/>
  <c r="BY16" i="7" s="1"/>
  <c r="BZ16" i="7" s="1"/>
  <c r="CA16" i="7" s="1"/>
  <c r="CB16" i="7" s="1"/>
  <c r="CC16" i="7" s="1"/>
  <c r="CD16" i="7" s="1"/>
  <c r="CE16" i="7" s="1"/>
  <c r="CF16" i="7" s="1"/>
  <c r="CG16" i="7" s="1"/>
  <c r="CH16" i="7" s="1"/>
  <c r="CI16" i="7" s="1"/>
  <c r="CJ16" i="7" s="1"/>
  <c r="CK16" i="7" s="1"/>
  <c r="CL16" i="7" s="1"/>
  <c r="CM16" i="7" s="1"/>
  <c r="CN16" i="7" s="1"/>
  <c r="CO16" i="7" s="1"/>
  <c r="CP16" i="7" s="1"/>
  <c r="CQ16" i="7" s="1"/>
  <c r="CR16" i="7" s="1"/>
  <c r="CS16" i="7" s="1"/>
  <c r="CT16" i="7" s="1"/>
  <c r="CU16" i="7" s="1"/>
  <c r="CV16" i="7" s="1"/>
  <c r="CW16" i="7" s="1"/>
  <c r="CX16" i="7" s="1"/>
  <c r="CY16" i="7" s="1"/>
  <c r="CZ16" i="7" s="1"/>
  <c r="DA16" i="7" s="1"/>
  <c r="DB16" i="7" s="1"/>
  <c r="DC16" i="7" s="1"/>
  <c r="DD16" i="7" s="1"/>
  <c r="DE16" i="7" s="1"/>
  <c r="DF16" i="7" s="1"/>
  <c r="DG16" i="7" s="1"/>
  <c r="DH16" i="7" s="1"/>
  <c r="DI16" i="7" s="1"/>
  <c r="DJ16" i="7" s="1"/>
  <c r="DK16" i="7" s="1"/>
  <c r="DL16" i="7" s="1"/>
  <c r="DM16" i="7" s="1"/>
  <c r="DN16" i="7" s="1"/>
  <c r="DO16" i="7" s="1"/>
  <c r="DP16" i="7" s="1"/>
  <c r="DQ16" i="7" s="1"/>
  <c r="T12" i="7"/>
  <c r="S50" i="7"/>
  <c r="R50" i="7"/>
  <c r="I55" i="7"/>
  <c r="U55" i="7"/>
  <c r="Q55" i="7"/>
  <c r="T61" i="7"/>
  <c r="Q49" i="7"/>
  <c r="Q50" i="7"/>
  <c r="S58" i="7"/>
  <c r="U60" i="7"/>
  <c r="V20" i="7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AL20" i="7" s="1"/>
  <c r="AM20" i="7" s="1"/>
  <c r="AN20" i="7" s="1"/>
  <c r="AO20" i="7" s="1"/>
  <c r="AP20" i="7" s="1"/>
  <c r="AQ20" i="7" s="1"/>
  <c r="AR20" i="7" s="1"/>
  <c r="AS20" i="7" s="1"/>
  <c r="AT20" i="7" s="1"/>
  <c r="AU20" i="7" s="1"/>
  <c r="AV20" i="7" s="1"/>
  <c r="AW20" i="7" s="1"/>
  <c r="AX20" i="7" s="1"/>
  <c r="AY20" i="7" s="1"/>
  <c r="AZ20" i="7" s="1"/>
  <c r="BA20" i="7" s="1"/>
  <c r="BB20" i="7" s="1"/>
  <c r="BC20" i="7" s="1"/>
  <c r="BD20" i="7" s="1"/>
  <c r="BE20" i="7" s="1"/>
  <c r="BF20" i="7" s="1"/>
  <c r="BG20" i="7" s="1"/>
  <c r="BH20" i="7" s="1"/>
  <c r="BI20" i="7" s="1"/>
  <c r="BJ20" i="7" s="1"/>
  <c r="BK20" i="7" s="1"/>
  <c r="BL20" i="7" s="1"/>
  <c r="BM20" i="7" s="1"/>
  <c r="BN20" i="7" s="1"/>
  <c r="BO20" i="7" s="1"/>
  <c r="BP20" i="7" s="1"/>
  <c r="BQ20" i="7" s="1"/>
  <c r="BR20" i="7" s="1"/>
  <c r="BS20" i="7" s="1"/>
  <c r="BT20" i="7" s="1"/>
  <c r="BU20" i="7" s="1"/>
  <c r="BV20" i="7" s="1"/>
  <c r="BW20" i="7" s="1"/>
  <c r="BX20" i="7" s="1"/>
  <c r="BY20" i="7" s="1"/>
  <c r="BZ20" i="7" s="1"/>
  <c r="CA20" i="7" s="1"/>
  <c r="CB20" i="7" s="1"/>
  <c r="CC20" i="7" s="1"/>
  <c r="CD20" i="7" s="1"/>
  <c r="CE20" i="7" s="1"/>
  <c r="CF20" i="7" s="1"/>
  <c r="CG20" i="7" s="1"/>
  <c r="CH20" i="7" s="1"/>
  <c r="CI20" i="7" s="1"/>
  <c r="CJ20" i="7" s="1"/>
  <c r="CK20" i="7" s="1"/>
  <c r="CL20" i="7" s="1"/>
  <c r="CM20" i="7" s="1"/>
  <c r="CN20" i="7" s="1"/>
  <c r="CO20" i="7" s="1"/>
  <c r="CP20" i="7" s="1"/>
  <c r="CQ20" i="7" s="1"/>
  <c r="CR20" i="7" s="1"/>
  <c r="CS20" i="7" s="1"/>
  <c r="CT20" i="7" s="1"/>
  <c r="CU20" i="7" s="1"/>
  <c r="CV20" i="7" s="1"/>
  <c r="CW20" i="7" s="1"/>
  <c r="CX20" i="7" s="1"/>
  <c r="CY20" i="7" s="1"/>
  <c r="CZ20" i="7" s="1"/>
  <c r="DA20" i="7" s="1"/>
  <c r="DB20" i="7" s="1"/>
  <c r="DC20" i="7" s="1"/>
  <c r="DD20" i="7" s="1"/>
  <c r="DE20" i="7" s="1"/>
  <c r="DF20" i="7" s="1"/>
  <c r="DG20" i="7" s="1"/>
  <c r="DH20" i="7" s="1"/>
  <c r="DI20" i="7" s="1"/>
  <c r="DJ20" i="7" s="1"/>
  <c r="DK20" i="7" s="1"/>
  <c r="DL20" i="7" s="1"/>
  <c r="DM20" i="7" s="1"/>
  <c r="DN20" i="7" s="1"/>
  <c r="DO20" i="7" s="1"/>
  <c r="DP20" i="7" s="1"/>
  <c r="DQ20" i="7" s="1"/>
  <c r="U43" i="7"/>
  <c r="Q43" i="7" s="1"/>
  <c r="I57" i="7"/>
  <c r="S57" i="7"/>
  <c r="R57" i="7"/>
  <c r="S43" i="7"/>
  <c r="T45" i="7"/>
  <c r="Q57" i="7"/>
  <c r="R58" i="7"/>
  <c r="Q21" i="7"/>
  <c r="Q15" i="7"/>
  <c r="U47" i="7"/>
  <c r="Q47" i="7"/>
  <c r="I60" i="7"/>
  <c r="R43" i="7"/>
  <c r="R44" i="7"/>
  <c r="T50" i="7"/>
  <c r="Q52" i="7"/>
  <c r="R55" i="7"/>
  <c r="S24" i="7"/>
  <c r="N24" i="7" s="1"/>
  <c r="U20" i="7"/>
  <c r="Q20" i="7"/>
  <c r="S18" i="7"/>
  <c r="N18" i="7" s="1"/>
  <c r="U16" i="7"/>
  <c r="Q16" i="7"/>
  <c r="S12" i="7"/>
  <c r="N12" i="7" s="1"/>
  <c r="U45" i="7"/>
  <c r="U46" i="7"/>
  <c r="U48" i="7"/>
  <c r="R48" i="7" s="1"/>
  <c r="S51" i="7"/>
  <c r="S53" i="7"/>
  <c r="U61" i="7"/>
  <c r="R61" i="7" s="1"/>
  <c r="R62" i="7"/>
  <c r="R24" i="7"/>
  <c r="S22" i="7"/>
  <c r="N22" i="7" s="1"/>
  <c r="U14" i="7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4" i="7" s="1"/>
  <c r="AI14" i="7" s="1"/>
  <c r="AJ14" i="7" s="1"/>
  <c r="AK14" i="7" s="1"/>
  <c r="AL14" i="7" s="1"/>
  <c r="AM14" i="7" s="1"/>
  <c r="AN14" i="7" s="1"/>
  <c r="AO14" i="7" s="1"/>
  <c r="AP14" i="7" s="1"/>
  <c r="AQ14" i="7" s="1"/>
  <c r="AR14" i="7" s="1"/>
  <c r="AS14" i="7" s="1"/>
  <c r="AT14" i="7" s="1"/>
  <c r="AU14" i="7" s="1"/>
  <c r="AV14" i="7" s="1"/>
  <c r="AW14" i="7" s="1"/>
  <c r="AX14" i="7" s="1"/>
  <c r="AY14" i="7" s="1"/>
  <c r="AZ14" i="7" s="1"/>
  <c r="BA14" i="7" s="1"/>
  <c r="BB14" i="7" s="1"/>
  <c r="BC14" i="7" s="1"/>
  <c r="BD14" i="7" s="1"/>
  <c r="BE14" i="7" s="1"/>
  <c r="BF14" i="7" s="1"/>
  <c r="BG14" i="7" s="1"/>
  <c r="BH14" i="7" s="1"/>
  <c r="BI14" i="7" s="1"/>
  <c r="BJ14" i="7" s="1"/>
  <c r="BK14" i="7" s="1"/>
  <c r="BL14" i="7" s="1"/>
  <c r="BM14" i="7" s="1"/>
  <c r="BN14" i="7" s="1"/>
  <c r="BO14" i="7" s="1"/>
  <c r="BP14" i="7" s="1"/>
  <c r="BQ14" i="7" s="1"/>
  <c r="BR14" i="7" s="1"/>
  <c r="BS14" i="7" s="1"/>
  <c r="BT14" i="7" s="1"/>
  <c r="BU14" i="7" s="1"/>
  <c r="BV14" i="7" s="1"/>
  <c r="BW14" i="7" s="1"/>
  <c r="BX14" i="7" s="1"/>
  <c r="BY14" i="7" s="1"/>
  <c r="BZ14" i="7" s="1"/>
  <c r="CA14" i="7" s="1"/>
  <c r="CB14" i="7" s="1"/>
  <c r="CC14" i="7" s="1"/>
  <c r="CD14" i="7" s="1"/>
  <c r="CE14" i="7" s="1"/>
  <c r="CF14" i="7" s="1"/>
  <c r="CG14" i="7" s="1"/>
  <c r="CH14" i="7" s="1"/>
  <c r="CI14" i="7" s="1"/>
  <c r="CJ14" i="7" s="1"/>
  <c r="CK14" i="7" s="1"/>
  <c r="CL14" i="7" s="1"/>
  <c r="CM14" i="7" s="1"/>
  <c r="CN14" i="7" s="1"/>
  <c r="CO14" i="7" s="1"/>
  <c r="CP14" i="7" s="1"/>
  <c r="CQ14" i="7" s="1"/>
  <c r="CR14" i="7" s="1"/>
  <c r="CS14" i="7" s="1"/>
  <c r="CT14" i="7" s="1"/>
  <c r="CU14" i="7" s="1"/>
  <c r="CV14" i="7" s="1"/>
  <c r="CW14" i="7" s="1"/>
  <c r="CX14" i="7" s="1"/>
  <c r="CY14" i="7" s="1"/>
  <c r="CZ14" i="7" s="1"/>
  <c r="DA14" i="7" s="1"/>
  <c r="DB14" i="7" s="1"/>
  <c r="DC14" i="7" s="1"/>
  <c r="DD14" i="7" s="1"/>
  <c r="DE14" i="7" s="1"/>
  <c r="DF14" i="7" s="1"/>
  <c r="DG14" i="7" s="1"/>
  <c r="DH14" i="7" s="1"/>
  <c r="DI14" i="7" s="1"/>
  <c r="DJ14" i="7" s="1"/>
  <c r="DK14" i="7" s="1"/>
  <c r="DL14" i="7" s="1"/>
  <c r="DM14" i="7" s="1"/>
  <c r="DN14" i="7" s="1"/>
  <c r="DO14" i="7" s="1"/>
  <c r="DP14" i="7" s="1"/>
  <c r="DQ14" i="7" s="1"/>
  <c r="Q14" i="7"/>
  <c r="Q54" i="7"/>
  <c r="Q56" i="7"/>
  <c r="Q59" i="7"/>
  <c r="U59" i="7"/>
  <c r="S62" i="7"/>
  <c r="AD72" i="6"/>
  <c r="AB72" i="6"/>
  <c r="U7" i="7"/>
  <c r="Q7" i="7" s="1"/>
  <c r="U8" i="7"/>
  <c r="R8" i="7" s="1"/>
  <c r="T7" i="7"/>
  <c r="U11" i="7"/>
  <c r="Q11" i="7" s="1"/>
  <c r="S11" i="7"/>
  <c r="U10" i="7"/>
  <c r="R10" i="7" s="1"/>
  <c r="S10" i="7"/>
  <c r="U9" i="7"/>
  <c r="R9" i="7" s="1"/>
  <c r="S8" i="7"/>
  <c r="T11" i="7"/>
  <c r="T10" i="7"/>
  <c r="Q6" i="7"/>
  <c r="S6" i="7"/>
  <c r="I6" i="7" s="1"/>
  <c r="V6" i="7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I6" i="7" s="1"/>
  <c r="AJ6" i="7" s="1"/>
  <c r="AK6" i="7" s="1"/>
  <c r="AL6" i="7" s="1"/>
  <c r="AM6" i="7" s="1"/>
  <c r="AN6" i="7" s="1"/>
  <c r="AO6" i="7" s="1"/>
  <c r="AP6" i="7" s="1"/>
  <c r="AQ6" i="7" s="1"/>
  <c r="AR6" i="7" s="1"/>
  <c r="AS6" i="7" s="1"/>
  <c r="AT6" i="7" s="1"/>
  <c r="AU6" i="7" s="1"/>
  <c r="AV6" i="7" s="1"/>
  <c r="AW6" i="7" s="1"/>
  <c r="AX6" i="7" s="1"/>
  <c r="AY6" i="7" s="1"/>
  <c r="AZ6" i="7" s="1"/>
  <c r="BA6" i="7" s="1"/>
  <c r="BB6" i="7" s="1"/>
  <c r="BC6" i="7" s="1"/>
  <c r="BD6" i="7" s="1"/>
  <c r="BE6" i="7" s="1"/>
  <c r="BF6" i="7" s="1"/>
  <c r="BG6" i="7" s="1"/>
  <c r="BH6" i="7" s="1"/>
  <c r="BI6" i="7" s="1"/>
  <c r="BJ6" i="7" s="1"/>
  <c r="BK6" i="7" s="1"/>
  <c r="BL6" i="7" s="1"/>
  <c r="BM6" i="7" s="1"/>
  <c r="BN6" i="7" s="1"/>
  <c r="BO6" i="7" s="1"/>
  <c r="BP6" i="7" s="1"/>
  <c r="BQ6" i="7" s="1"/>
  <c r="BR6" i="7" s="1"/>
  <c r="BS6" i="7" s="1"/>
  <c r="BT6" i="7" s="1"/>
  <c r="BU6" i="7" s="1"/>
  <c r="BV6" i="7" s="1"/>
  <c r="BW6" i="7" s="1"/>
  <c r="BX6" i="7" s="1"/>
  <c r="BY6" i="7" s="1"/>
  <c r="BZ6" i="7" s="1"/>
  <c r="CA6" i="7" s="1"/>
  <c r="CB6" i="7" s="1"/>
  <c r="CC6" i="7" s="1"/>
  <c r="CD6" i="7" s="1"/>
  <c r="CE6" i="7" s="1"/>
  <c r="CF6" i="7" s="1"/>
  <c r="CG6" i="7" s="1"/>
  <c r="CH6" i="7" s="1"/>
  <c r="CI6" i="7" s="1"/>
  <c r="CJ6" i="7" s="1"/>
  <c r="CK6" i="7" s="1"/>
  <c r="CL6" i="7" s="1"/>
  <c r="CM6" i="7" s="1"/>
  <c r="CN6" i="7" s="1"/>
  <c r="CO6" i="7" s="1"/>
  <c r="CP6" i="7" s="1"/>
  <c r="CQ6" i="7" s="1"/>
  <c r="CR6" i="7" s="1"/>
  <c r="CS6" i="7" s="1"/>
  <c r="CT6" i="7" s="1"/>
  <c r="CU6" i="7" s="1"/>
  <c r="CV6" i="7" s="1"/>
  <c r="CW6" i="7" s="1"/>
  <c r="CX6" i="7" s="1"/>
  <c r="CY6" i="7" s="1"/>
  <c r="CZ6" i="7" s="1"/>
  <c r="DA6" i="7" s="1"/>
  <c r="DB6" i="7" s="1"/>
  <c r="DC6" i="7" s="1"/>
  <c r="DD6" i="7" s="1"/>
  <c r="DE6" i="7" s="1"/>
  <c r="DF6" i="7" s="1"/>
  <c r="DG6" i="7" s="1"/>
  <c r="DH6" i="7" s="1"/>
  <c r="DI6" i="7" s="1"/>
  <c r="DJ6" i="7" s="1"/>
  <c r="DK6" i="7" s="1"/>
  <c r="DL6" i="7" s="1"/>
  <c r="DM6" i="7" s="1"/>
  <c r="DN6" i="7" s="1"/>
  <c r="DO6" i="7" s="1"/>
  <c r="DP6" i="7" s="1"/>
  <c r="DQ6" i="7" s="1"/>
  <c r="M54" i="7" l="1"/>
  <c r="V61" i="7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BB61" i="7" s="1"/>
  <c r="BC61" i="7" s="1"/>
  <c r="BD61" i="7" s="1"/>
  <c r="BE61" i="7" s="1"/>
  <c r="BF61" i="7" s="1"/>
  <c r="BG61" i="7" s="1"/>
  <c r="BH61" i="7" s="1"/>
  <c r="BI61" i="7" s="1"/>
  <c r="BJ61" i="7" s="1"/>
  <c r="BK61" i="7" s="1"/>
  <c r="BL61" i="7" s="1"/>
  <c r="BM61" i="7" s="1"/>
  <c r="BN61" i="7" s="1"/>
  <c r="BO61" i="7" s="1"/>
  <c r="BP61" i="7" s="1"/>
  <c r="BQ61" i="7" s="1"/>
  <c r="BR61" i="7" s="1"/>
  <c r="BS61" i="7" s="1"/>
  <c r="BT61" i="7" s="1"/>
  <c r="BU61" i="7" s="1"/>
  <c r="BV61" i="7" s="1"/>
  <c r="BW61" i="7" s="1"/>
  <c r="BX61" i="7" s="1"/>
  <c r="BY61" i="7" s="1"/>
  <c r="BZ61" i="7" s="1"/>
  <c r="CA61" i="7" s="1"/>
  <c r="CB61" i="7" s="1"/>
  <c r="CC61" i="7" s="1"/>
  <c r="CD61" i="7" s="1"/>
  <c r="CE61" i="7" s="1"/>
  <c r="CF61" i="7" s="1"/>
  <c r="CG61" i="7" s="1"/>
  <c r="CH61" i="7" s="1"/>
  <c r="CI61" i="7" s="1"/>
  <c r="CJ61" i="7" s="1"/>
  <c r="CK61" i="7" s="1"/>
  <c r="CL61" i="7" s="1"/>
  <c r="CM61" i="7" s="1"/>
  <c r="CN61" i="7" s="1"/>
  <c r="CO61" i="7" s="1"/>
  <c r="CP61" i="7" s="1"/>
  <c r="CQ61" i="7" s="1"/>
  <c r="CR61" i="7" s="1"/>
  <c r="CS61" i="7" s="1"/>
  <c r="CT61" i="7" s="1"/>
  <c r="CU61" i="7" s="1"/>
  <c r="CV61" i="7" s="1"/>
  <c r="CW61" i="7" s="1"/>
  <c r="CX61" i="7" s="1"/>
  <c r="CY61" i="7" s="1"/>
  <c r="CZ61" i="7" s="1"/>
  <c r="DA61" i="7" s="1"/>
  <c r="DB61" i="7" s="1"/>
  <c r="DC61" i="7" s="1"/>
  <c r="DD61" i="7" s="1"/>
  <c r="DE61" i="7" s="1"/>
  <c r="DF61" i="7" s="1"/>
  <c r="DG61" i="7" s="1"/>
  <c r="DH61" i="7" s="1"/>
  <c r="DI61" i="7" s="1"/>
  <c r="DJ61" i="7" s="1"/>
  <c r="DK61" i="7" s="1"/>
  <c r="DL61" i="7" s="1"/>
  <c r="DM61" i="7" s="1"/>
  <c r="DN61" i="7" s="1"/>
  <c r="DO61" i="7" s="1"/>
  <c r="DP61" i="7" s="1"/>
  <c r="DQ61" i="7" s="1"/>
  <c r="Q61" i="7"/>
  <c r="I61" i="7" s="1"/>
  <c r="AK61" i="6" s="1"/>
  <c r="I50" i="7"/>
  <c r="AK50" i="6" s="1"/>
  <c r="N62" i="7"/>
  <c r="J62" i="7"/>
  <c r="N53" i="7"/>
  <c r="J53" i="7"/>
  <c r="N43" i="7"/>
  <c r="J43" i="7"/>
  <c r="L43" i="7" s="1"/>
  <c r="N58" i="7"/>
  <c r="J58" i="7"/>
  <c r="N56" i="7"/>
  <c r="J56" i="7"/>
  <c r="I43" i="7"/>
  <c r="AK43" i="6" s="1"/>
  <c r="N59" i="7"/>
  <c r="J59" i="7"/>
  <c r="N51" i="7"/>
  <c r="J51" i="7"/>
  <c r="N57" i="7"/>
  <c r="J57" i="7"/>
  <c r="N61" i="7"/>
  <c r="AL61" i="6"/>
  <c r="AR61" i="6" s="1"/>
  <c r="N44" i="7"/>
  <c r="J44" i="7"/>
  <c r="AL44" i="6" s="1"/>
  <c r="AR44" i="6" s="1"/>
  <c r="Q46" i="7"/>
  <c r="N49" i="7"/>
  <c r="J49" i="7"/>
  <c r="AL49" i="6" s="1"/>
  <c r="AR49" i="6" s="1"/>
  <c r="M44" i="7"/>
  <c r="I49" i="7"/>
  <c r="AK49" i="6" s="1"/>
  <c r="N48" i="7"/>
  <c r="J48" i="7"/>
  <c r="AL48" i="6" s="1"/>
  <c r="AR48" i="6" s="1"/>
  <c r="J45" i="7"/>
  <c r="AL45" i="6" s="1"/>
  <c r="AR45" i="6" s="1"/>
  <c r="R46" i="7"/>
  <c r="Q45" i="7"/>
  <c r="I44" i="7"/>
  <c r="AK44" i="6" s="1"/>
  <c r="N46" i="7"/>
  <c r="J46" i="7"/>
  <c r="AL46" i="6" s="1"/>
  <c r="AR46" i="6" s="1"/>
  <c r="N47" i="7"/>
  <c r="J47" i="7"/>
  <c r="AL47" i="6" s="1"/>
  <c r="AR47" i="6" s="1"/>
  <c r="R45" i="7"/>
  <c r="I45" i="7" s="1"/>
  <c r="AK45" i="6" s="1"/>
  <c r="I46" i="7"/>
  <c r="AK46" i="6" s="1"/>
  <c r="Q48" i="7"/>
  <c r="I48" i="7" s="1"/>
  <c r="AK48" i="6" s="1"/>
  <c r="R47" i="7"/>
  <c r="I47" i="7" s="1"/>
  <c r="AK47" i="6" s="1"/>
  <c r="N50" i="7"/>
  <c r="J50" i="7"/>
  <c r="AL50" i="6" s="1"/>
  <c r="AR50" i="6" s="1"/>
  <c r="I15" i="7"/>
  <c r="AK15" i="6" s="1"/>
  <c r="N15" i="7"/>
  <c r="Q12" i="7"/>
  <c r="I16" i="7"/>
  <c r="AK16" i="6" s="1"/>
  <c r="N16" i="7"/>
  <c r="N54" i="7"/>
  <c r="M7" i="7"/>
  <c r="N7" i="7"/>
  <c r="M45" i="7"/>
  <c r="N45" i="7"/>
  <c r="N13" i="7"/>
  <c r="J13" i="7"/>
  <c r="L13" i="7" s="1"/>
  <c r="M8" i="7"/>
  <c r="N8" i="7"/>
  <c r="M10" i="7"/>
  <c r="N10" i="7"/>
  <c r="N6" i="7"/>
  <c r="M6" i="7"/>
  <c r="M11" i="7"/>
  <c r="N11" i="7"/>
  <c r="M9" i="7"/>
  <c r="N9" i="7"/>
  <c r="I9" i="7"/>
  <c r="AK9" i="6" s="1"/>
  <c r="Q18" i="7"/>
  <c r="I18" i="7" s="1"/>
  <c r="AK18" i="6" s="1"/>
  <c r="V18" i="7"/>
  <c r="W18" i="7" s="1"/>
  <c r="X18" i="7" s="1"/>
  <c r="Y18" i="7" s="1"/>
  <c r="Z18" i="7" s="1"/>
  <c r="AA18" i="7" s="1"/>
  <c r="AB18" i="7" s="1"/>
  <c r="AC18" i="7" s="1"/>
  <c r="AD18" i="7" s="1"/>
  <c r="AE18" i="7" s="1"/>
  <c r="AF18" i="7" s="1"/>
  <c r="AG18" i="7" s="1"/>
  <c r="AH18" i="7" s="1"/>
  <c r="AI18" i="7" s="1"/>
  <c r="AJ18" i="7" s="1"/>
  <c r="AK18" i="7" s="1"/>
  <c r="AL18" i="7" s="1"/>
  <c r="AM18" i="7" s="1"/>
  <c r="AN18" i="7" s="1"/>
  <c r="AO18" i="7" s="1"/>
  <c r="AP18" i="7" s="1"/>
  <c r="AQ18" i="7" s="1"/>
  <c r="AR18" i="7" s="1"/>
  <c r="AS18" i="7" s="1"/>
  <c r="AT18" i="7" s="1"/>
  <c r="AU18" i="7" s="1"/>
  <c r="AV18" i="7" s="1"/>
  <c r="AW18" i="7" s="1"/>
  <c r="AX18" i="7" s="1"/>
  <c r="AY18" i="7" s="1"/>
  <c r="AZ18" i="7" s="1"/>
  <c r="BA18" i="7" s="1"/>
  <c r="BB18" i="7" s="1"/>
  <c r="BC18" i="7" s="1"/>
  <c r="BD18" i="7" s="1"/>
  <c r="BE18" i="7" s="1"/>
  <c r="BF18" i="7" s="1"/>
  <c r="BG18" i="7" s="1"/>
  <c r="BH18" i="7" s="1"/>
  <c r="BI18" i="7" s="1"/>
  <c r="BJ18" i="7" s="1"/>
  <c r="BK18" i="7" s="1"/>
  <c r="BL18" i="7" s="1"/>
  <c r="BM18" i="7" s="1"/>
  <c r="BN18" i="7" s="1"/>
  <c r="BO18" i="7" s="1"/>
  <c r="BP18" i="7" s="1"/>
  <c r="BQ18" i="7" s="1"/>
  <c r="BR18" i="7" s="1"/>
  <c r="BS18" i="7" s="1"/>
  <c r="BT18" i="7" s="1"/>
  <c r="BU18" i="7" s="1"/>
  <c r="BV18" i="7" s="1"/>
  <c r="BW18" i="7" s="1"/>
  <c r="BX18" i="7" s="1"/>
  <c r="BY18" i="7" s="1"/>
  <c r="BZ18" i="7" s="1"/>
  <c r="CA18" i="7" s="1"/>
  <c r="CB18" i="7" s="1"/>
  <c r="CC18" i="7" s="1"/>
  <c r="CD18" i="7" s="1"/>
  <c r="CE18" i="7" s="1"/>
  <c r="CF18" i="7" s="1"/>
  <c r="CG18" i="7" s="1"/>
  <c r="CH18" i="7" s="1"/>
  <c r="CI18" i="7" s="1"/>
  <c r="CJ18" i="7" s="1"/>
  <c r="CK18" i="7" s="1"/>
  <c r="CL18" i="7" s="1"/>
  <c r="CM18" i="7" s="1"/>
  <c r="CN18" i="7" s="1"/>
  <c r="CO18" i="7" s="1"/>
  <c r="CP18" i="7" s="1"/>
  <c r="CQ18" i="7" s="1"/>
  <c r="CR18" i="7" s="1"/>
  <c r="CS18" i="7" s="1"/>
  <c r="CT18" i="7" s="1"/>
  <c r="CU18" i="7" s="1"/>
  <c r="CV18" i="7" s="1"/>
  <c r="CW18" i="7" s="1"/>
  <c r="CX18" i="7" s="1"/>
  <c r="CY18" i="7" s="1"/>
  <c r="CZ18" i="7" s="1"/>
  <c r="DA18" i="7" s="1"/>
  <c r="DB18" i="7" s="1"/>
  <c r="DC18" i="7" s="1"/>
  <c r="DD18" i="7" s="1"/>
  <c r="DE18" i="7" s="1"/>
  <c r="DF18" i="7" s="1"/>
  <c r="DG18" i="7" s="1"/>
  <c r="DH18" i="7" s="1"/>
  <c r="DI18" i="7" s="1"/>
  <c r="DJ18" i="7" s="1"/>
  <c r="DK18" i="7" s="1"/>
  <c r="DL18" i="7" s="1"/>
  <c r="DM18" i="7" s="1"/>
  <c r="DN18" i="7" s="1"/>
  <c r="DO18" i="7" s="1"/>
  <c r="DP18" i="7" s="1"/>
  <c r="DQ18" i="7" s="1"/>
  <c r="R17" i="7"/>
  <c r="I17" i="7" s="1"/>
  <c r="AK17" i="6" s="1"/>
  <c r="Q17" i="7"/>
  <c r="I14" i="7"/>
  <c r="AK14" i="6" s="1"/>
  <c r="R14" i="7"/>
  <c r="R13" i="7"/>
  <c r="Q13" i="7"/>
  <c r="R12" i="7"/>
  <c r="I12" i="7" s="1"/>
  <c r="AK12" i="6" s="1"/>
  <c r="J20" i="7"/>
  <c r="M20" i="7"/>
  <c r="M46" i="7"/>
  <c r="J14" i="7"/>
  <c r="AL14" i="6" s="1"/>
  <c r="AR14" i="6" s="1"/>
  <c r="M14" i="7"/>
  <c r="J22" i="7"/>
  <c r="M22" i="7"/>
  <c r="J24" i="7"/>
  <c r="M24" i="7"/>
  <c r="M43" i="7"/>
  <c r="M50" i="7"/>
  <c r="J19" i="7"/>
  <c r="M19" i="7"/>
  <c r="M56" i="7"/>
  <c r="M62" i="7"/>
  <c r="M53" i="7"/>
  <c r="J12" i="7"/>
  <c r="AL12" i="6" s="1"/>
  <c r="AR12" i="6" s="1"/>
  <c r="M12" i="7"/>
  <c r="M18" i="7"/>
  <c r="M58" i="7"/>
  <c r="J15" i="7"/>
  <c r="AL15" i="6" s="1"/>
  <c r="AR15" i="6" s="1"/>
  <c r="M15" i="7"/>
  <c r="J25" i="7"/>
  <c r="M25" i="7"/>
  <c r="M61" i="7"/>
  <c r="J16" i="7"/>
  <c r="AL16" i="6" s="1"/>
  <c r="AR16" i="6" s="1"/>
  <c r="M16" i="7"/>
  <c r="M59" i="7"/>
  <c r="M51" i="7"/>
  <c r="M57" i="7"/>
  <c r="M49" i="7"/>
  <c r="M13" i="7"/>
  <c r="J21" i="7"/>
  <c r="M21" i="7"/>
  <c r="M48" i="7"/>
  <c r="V9" i="7"/>
  <c r="W9" i="7" s="1"/>
  <c r="X9" i="7" s="1"/>
  <c r="Y9" i="7" s="1"/>
  <c r="Z9" i="7" s="1"/>
  <c r="AA9" i="7" s="1"/>
  <c r="AB9" i="7" s="1"/>
  <c r="AC9" i="7" s="1"/>
  <c r="AD9" i="7" s="1"/>
  <c r="AE9" i="7" s="1"/>
  <c r="AF9" i="7" s="1"/>
  <c r="AG9" i="7" s="1"/>
  <c r="AH9" i="7" s="1"/>
  <c r="AI9" i="7" s="1"/>
  <c r="AJ9" i="7" s="1"/>
  <c r="AK9" i="7" s="1"/>
  <c r="AL9" i="7" s="1"/>
  <c r="AM9" i="7" s="1"/>
  <c r="AN9" i="7" s="1"/>
  <c r="AO9" i="7" s="1"/>
  <c r="AP9" i="7" s="1"/>
  <c r="AQ9" i="7" s="1"/>
  <c r="AR9" i="7" s="1"/>
  <c r="AS9" i="7" s="1"/>
  <c r="AT9" i="7" s="1"/>
  <c r="AU9" i="7" s="1"/>
  <c r="AV9" i="7" s="1"/>
  <c r="AW9" i="7" s="1"/>
  <c r="AX9" i="7" s="1"/>
  <c r="AY9" i="7" s="1"/>
  <c r="AZ9" i="7" s="1"/>
  <c r="BA9" i="7" s="1"/>
  <c r="BB9" i="7" s="1"/>
  <c r="BC9" i="7" s="1"/>
  <c r="BD9" i="7" s="1"/>
  <c r="BE9" i="7" s="1"/>
  <c r="BF9" i="7" s="1"/>
  <c r="BG9" i="7" s="1"/>
  <c r="BH9" i="7" s="1"/>
  <c r="BI9" i="7" s="1"/>
  <c r="BJ9" i="7" s="1"/>
  <c r="BK9" i="7" s="1"/>
  <c r="BL9" i="7" s="1"/>
  <c r="BM9" i="7" s="1"/>
  <c r="BN9" i="7" s="1"/>
  <c r="BO9" i="7" s="1"/>
  <c r="BP9" i="7" s="1"/>
  <c r="BQ9" i="7" s="1"/>
  <c r="BR9" i="7" s="1"/>
  <c r="BS9" i="7" s="1"/>
  <c r="BT9" i="7" s="1"/>
  <c r="BU9" i="7" s="1"/>
  <c r="BV9" i="7" s="1"/>
  <c r="BW9" i="7" s="1"/>
  <c r="BX9" i="7" s="1"/>
  <c r="BY9" i="7" s="1"/>
  <c r="BZ9" i="7" s="1"/>
  <c r="CA9" i="7" s="1"/>
  <c r="CB9" i="7" s="1"/>
  <c r="CC9" i="7" s="1"/>
  <c r="CD9" i="7" s="1"/>
  <c r="CE9" i="7" s="1"/>
  <c r="CF9" i="7" s="1"/>
  <c r="CG9" i="7" s="1"/>
  <c r="CH9" i="7" s="1"/>
  <c r="CI9" i="7" s="1"/>
  <c r="CJ9" i="7" s="1"/>
  <c r="CK9" i="7" s="1"/>
  <c r="CL9" i="7" s="1"/>
  <c r="CM9" i="7" s="1"/>
  <c r="CN9" i="7" s="1"/>
  <c r="CO9" i="7" s="1"/>
  <c r="CP9" i="7" s="1"/>
  <c r="CQ9" i="7" s="1"/>
  <c r="CR9" i="7" s="1"/>
  <c r="CS9" i="7" s="1"/>
  <c r="CT9" i="7" s="1"/>
  <c r="CU9" i="7" s="1"/>
  <c r="CV9" i="7" s="1"/>
  <c r="CW9" i="7" s="1"/>
  <c r="CX9" i="7" s="1"/>
  <c r="CY9" i="7" s="1"/>
  <c r="CZ9" i="7" s="1"/>
  <c r="DA9" i="7" s="1"/>
  <c r="DB9" i="7" s="1"/>
  <c r="DC9" i="7" s="1"/>
  <c r="DD9" i="7" s="1"/>
  <c r="DE9" i="7" s="1"/>
  <c r="DF9" i="7" s="1"/>
  <c r="DG9" i="7" s="1"/>
  <c r="DH9" i="7" s="1"/>
  <c r="DI9" i="7" s="1"/>
  <c r="DJ9" i="7" s="1"/>
  <c r="DK9" i="7" s="1"/>
  <c r="DL9" i="7" s="1"/>
  <c r="DM9" i="7" s="1"/>
  <c r="DN9" i="7" s="1"/>
  <c r="DO9" i="7" s="1"/>
  <c r="DP9" i="7" s="1"/>
  <c r="DQ9" i="7" s="1"/>
  <c r="Q9" i="7"/>
  <c r="V8" i="7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AR8" i="7" s="1"/>
  <c r="AS8" i="7" s="1"/>
  <c r="AT8" i="7" s="1"/>
  <c r="AU8" i="7" s="1"/>
  <c r="AV8" i="7" s="1"/>
  <c r="AW8" i="7" s="1"/>
  <c r="AX8" i="7" s="1"/>
  <c r="AY8" i="7" s="1"/>
  <c r="AZ8" i="7" s="1"/>
  <c r="BA8" i="7" s="1"/>
  <c r="BB8" i="7" s="1"/>
  <c r="BC8" i="7" s="1"/>
  <c r="BD8" i="7" s="1"/>
  <c r="BE8" i="7" s="1"/>
  <c r="BF8" i="7" s="1"/>
  <c r="BG8" i="7" s="1"/>
  <c r="BH8" i="7" s="1"/>
  <c r="BI8" i="7" s="1"/>
  <c r="BJ8" i="7" s="1"/>
  <c r="BK8" i="7" s="1"/>
  <c r="BL8" i="7" s="1"/>
  <c r="BM8" i="7" s="1"/>
  <c r="BN8" i="7" s="1"/>
  <c r="BO8" i="7" s="1"/>
  <c r="BP8" i="7" s="1"/>
  <c r="BQ8" i="7" s="1"/>
  <c r="BR8" i="7" s="1"/>
  <c r="BS8" i="7" s="1"/>
  <c r="BT8" i="7" s="1"/>
  <c r="BU8" i="7" s="1"/>
  <c r="BV8" i="7" s="1"/>
  <c r="BW8" i="7" s="1"/>
  <c r="BX8" i="7" s="1"/>
  <c r="BY8" i="7" s="1"/>
  <c r="BZ8" i="7" s="1"/>
  <c r="CA8" i="7" s="1"/>
  <c r="CB8" i="7" s="1"/>
  <c r="CC8" i="7" s="1"/>
  <c r="CD8" i="7" s="1"/>
  <c r="CE8" i="7" s="1"/>
  <c r="CF8" i="7" s="1"/>
  <c r="CG8" i="7" s="1"/>
  <c r="CH8" i="7" s="1"/>
  <c r="CI8" i="7" s="1"/>
  <c r="CJ8" i="7" s="1"/>
  <c r="CK8" i="7" s="1"/>
  <c r="CL8" i="7" s="1"/>
  <c r="CM8" i="7" s="1"/>
  <c r="CN8" i="7" s="1"/>
  <c r="CO8" i="7" s="1"/>
  <c r="CP8" i="7" s="1"/>
  <c r="CQ8" i="7" s="1"/>
  <c r="CR8" i="7" s="1"/>
  <c r="CS8" i="7" s="1"/>
  <c r="CT8" i="7" s="1"/>
  <c r="CU8" i="7" s="1"/>
  <c r="CV8" i="7" s="1"/>
  <c r="CW8" i="7" s="1"/>
  <c r="CX8" i="7" s="1"/>
  <c r="CY8" i="7" s="1"/>
  <c r="CZ8" i="7" s="1"/>
  <c r="DA8" i="7" s="1"/>
  <c r="DB8" i="7" s="1"/>
  <c r="DC8" i="7" s="1"/>
  <c r="DD8" i="7" s="1"/>
  <c r="DE8" i="7" s="1"/>
  <c r="DF8" i="7" s="1"/>
  <c r="DG8" i="7" s="1"/>
  <c r="DH8" i="7" s="1"/>
  <c r="DI8" i="7" s="1"/>
  <c r="DJ8" i="7" s="1"/>
  <c r="DK8" i="7" s="1"/>
  <c r="DL8" i="7" s="1"/>
  <c r="DM8" i="7" s="1"/>
  <c r="DN8" i="7" s="1"/>
  <c r="DO8" i="7" s="1"/>
  <c r="DP8" i="7" s="1"/>
  <c r="DQ8" i="7" s="1"/>
  <c r="I8" i="7"/>
  <c r="AK8" i="6" s="1"/>
  <c r="Q8" i="7"/>
  <c r="R7" i="7"/>
  <c r="I7" i="7" s="1"/>
  <c r="AK7" i="6" s="1"/>
  <c r="V7" i="7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I7" i="7" s="1"/>
  <c r="AJ7" i="7" s="1"/>
  <c r="AK7" i="7" s="1"/>
  <c r="AL7" i="7" s="1"/>
  <c r="AM7" i="7" s="1"/>
  <c r="AN7" i="7" s="1"/>
  <c r="AO7" i="7" s="1"/>
  <c r="AP7" i="7" s="1"/>
  <c r="AQ7" i="7" s="1"/>
  <c r="AR7" i="7" s="1"/>
  <c r="AS7" i="7" s="1"/>
  <c r="AT7" i="7" s="1"/>
  <c r="AU7" i="7" s="1"/>
  <c r="AV7" i="7" s="1"/>
  <c r="AW7" i="7" s="1"/>
  <c r="AX7" i="7" s="1"/>
  <c r="AY7" i="7" s="1"/>
  <c r="AZ7" i="7" s="1"/>
  <c r="BA7" i="7" s="1"/>
  <c r="BB7" i="7" s="1"/>
  <c r="BC7" i="7" s="1"/>
  <c r="BD7" i="7" s="1"/>
  <c r="BE7" i="7" s="1"/>
  <c r="BF7" i="7" s="1"/>
  <c r="BG7" i="7" s="1"/>
  <c r="BH7" i="7" s="1"/>
  <c r="BI7" i="7" s="1"/>
  <c r="BJ7" i="7" s="1"/>
  <c r="BK7" i="7" s="1"/>
  <c r="BL7" i="7" s="1"/>
  <c r="BM7" i="7" s="1"/>
  <c r="BN7" i="7" s="1"/>
  <c r="BO7" i="7" s="1"/>
  <c r="BP7" i="7" s="1"/>
  <c r="BQ7" i="7" s="1"/>
  <c r="BR7" i="7" s="1"/>
  <c r="BS7" i="7" s="1"/>
  <c r="BT7" i="7" s="1"/>
  <c r="BU7" i="7" s="1"/>
  <c r="BV7" i="7" s="1"/>
  <c r="BW7" i="7" s="1"/>
  <c r="BX7" i="7" s="1"/>
  <c r="BY7" i="7" s="1"/>
  <c r="BZ7" i="7" s="1"/>
  <c r="CA7" i="7" s="1"/>
  <c r="CB7" i="7" s="1"/>
  <c r="CC7" i="7" s="1"/>
  <c r="CD7" i="7" s="1"/>
  <c r="CE7" i="7" s="1"/>
  <c r="CF7" i="7" s="1"/>
  <c r="CG7" i="7" s="1"/>
  <c r="CH7" i="7" s="1"/>
  <c r="CI7" i="7" s="1"/>
  <c r="CJ7" i="7" s="1"/>
  <c r="CK7" i="7" s="1"/>
  <c r="CL7" i="7" s="1"/>
  <c r="CM7" i="7" s="1"/>
  <c r="CN7" i="7" s="1"/>
  <c r="CO7" i="7" s="1"/>
  <c r="CP7" i="7" s="1"/>
  <c r="CQ7" i="7" s="1"/>
  <c r="CR7" i="7" s="1"/>
  <c r="CS7" i="7" s="1"/>
  <c r="CT7" i="7" s="1"/>
  <c r="CU7" i="7" s="1"/>
  <c r="CV7" i="7" s="1"/>
  <c r="CW7" i="7" s="1"/>
  <c r="CX7" i="7" s="1"/>
  <c r="CY7" i="7" s="1"/>
  <c r="CZ7" i="7" s="1"/>
  <c r="DA7" i="7" s="1"/>
  <c r="DB7" i="7" s="1"/>
  <c r="DC7" i="7" s="1"/>
  <c r="DD7" i="7" s="1"/>
  <c r="DE7" i="7" s="1"/>
  <c r="DF7" i="7" s="1"/>
  <c r="DG7" i="7" s="1"/>
  <c r="DH7" i="7" s="1"/>
  <c r="DI7" i="7" s="1"/>
  <c r="DJ7" i="7" s="1"/>
  <c r="DK7" i="7" s="1"/>
  <c r="DL7" i="7" s="1"/>
  <c r="DM7" i="7" s="1"/>
  <c r="DN7" i="7" s="1"/>
  <c r="DO7" i="7" s="1"/>
  <c r="DP7" i="7" s="1"/>
  <c r="DQ7" i="7" s="1"/>
  <c r="AK6" i="6"/>
  <c r="V11" i="7"/>
  <c r="W11" i="7" s="1"/>
  <c r="X11" i="7" s="1"/>
  <c r="Y11" i="7" s="1"/>
  <c r="Z11" i="7" s="1"/>
  <c r="AA11" i="7" s="1"/>
  <c r="AB11" i="7" s="1"/>
  <c r="AC11" i="7" s="1"/>
  <c r="AD11" i="7" s="1"/>
  <c r="AE11" i="7" s="1"/>
  <c r="AF11" i="7" s="1"/>
  <c r="AG11" i="7" s="1"/>
  <c r="AH11" i="7" s="1"/>
  <c r="AI11" i="7" s="1"/>
  <c r="AJ11" i="7" s="1"/>
  <c r="AK11" i="7" s="1"/>
  <c r="AL11" i="7" s="1"/>
  <c r="AM11" i="7" s="1"/>
  <c r="AN11" i="7" s="1"/>
  <c r="AO11" i="7" s="1"/>
  <c r="AP11" i="7" s="1"/>
  <c r="AQ11" i="7" s="1"/>
  <c r="AR11" i="7" s="1"/>
  <c r="AS11" i="7" s="1"/>
  <c r="AT11" i="7" s="1"/>
  <c r="AU11" i="7" s="1"/>
  <c r="AV11" i="7" s="1"/>
  <c r="AW11" i="7" s="1"/>
  <c r="AX11" i="7" s="1"/>
  <c r="AY11" i="7" s="1"/>
  <c r="AZ11" i="7" s="1"/>
  <c r="BA11" i="7" s="1"/>
  <c r="BB11" i="7" s="1"/>
  <c r="BC11" i="7" s="1"/>
  <c r="BD11" i="7" s="1"/>
  <c r="BE11" i="7" s="1"/>
  <c r="BF11" i="7" s="1"/>
  <c r="BG11" i="7" s="1"/>
  <c r="BH11" i="7" s="1"/>
  <c r="BI11" i="7" s="1"/>
  <c r="BJ11" i="7" s="1"/>
  <c r="BK11" i="7" s="1"/>
  <c r="BL11" i="7" s="1"/>
  <c r="BM11" i="7" s="1"/>
  <c r="BN11" i="7" s="1"/>
  <c r="BO11" i="7" s="1"/>
  <c r="BP11" i="7" s="1"/>
  <c r="BQ11" i="7" s="1"/>
  <c r="BR11" i="7" s="1"/>
  <c r="BS11" i="7" s="1"/>
  <c r="BT11" i="7" s="1"/>
  <c r="BU11" i="7" s="1"/>
  <c r="BV11" i="7" s="1"/>
  <c r="BW11" i="7" s="1"/>
  <c r="BX11" i="7" s="1"/>
  <c r="BY11" i="7" s="1"/>
  <c r="BZ11" i="7" s="1"/>
  <c r="CA11" i="7" s="1"/>
  <c r="CB11" i="7" s="1"/>
  <c r="CC11" i="7" s="1"/>
  <c r="CD11" i="7" s="1"/>
  <c r="CE11" i="7" s="1"/>
  <c r="CF11" i="7" s="1"/>
  <c r="CG11" i="7" s="1"/>
  <c r="CH11" i="7" s="1"/>
  <c r="CI11" i="7" s="1"/>
  <c r="CJ11" i="7" s="1"/>
  <c r="CK11" i="7" s="1"/>
  <c r="CL11" i="7" s="1"/>
  <c r="CM11" i="7" s="1"/>
  <c r="CN11" i="7" s="1"/>
  <c r="CO11" i="7" s="1"/>
  <c r="CP11" i="7" s="1"/>
  <c r="CQ11" i="7" s="1"/>
  <c r="CR11" i="7" s="1"/>
  <c r="CS11" i="7" s="1"/>
  <c r="CT11" i="7" s="1"/>
  <c r="CU11" i="7" s="1"/>
  <c r="CV11" i="7" s="1"/>
  <c r="CW11" i="7" s="1"/>
  <c r="CX11" i="7" s="1"/>
  <c r="CY11" i="7" s="1"/>
  <c r="CZ11" i="7" s="1"/>
  <c r="DA11" i="7" s="1"/>
  <c r="DB11" i="7" s="1"/>
  <c r="DC11" i="7" s="1"/>
  <c r="DD11" i="7" s="1"/>
  <c r="DE11" i="7" s="1"/>
  <c r="DF11" i="7" s="1"/>
  <c r="DG11" i="7" s="1"/>
  <c r="DH11" i="7" s="1"/>
  <c r="DI11" i="7" s="1"/>
  <c r="DJ11" i="7" s="1"/>
  <c r="DK11" i="7" s="1"/>
  <c r="DL11" i="7" s="1"/>
  <c r="DM11" i="7" s="1"/>
  <c r="DN11" i="7" s="1"/>
  <c r="DO11" i="7" s="1"/>
  <c r="DP11" i="7" s="1"/>
  <c r="DQ11" i="7" s="1"/>
  <c r="R11" i="7"/>
  <c r="I11" i="7"/>
  <c r="AK11" i="6" s="1"/>
  <c r="Q10" i="7"/>
  <c r="V10" i="7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AN10" i="7" s="1"/>
  <c r="AO10" i="7" s="1"/>
  <c r="AP10" i="7" s="1"/>
  <c r="AQ10" i="7" s="1"/>
  <c r="AR10" i="7" s="1"/>
  <c r="AS10" i="7" s="1"/>
  <c r="AT10" i="7" s="1"/>
  <c r="AU10" i="7" s="1"/>
  <c r="AV10" i="7" s="1"/>
  <c r="AW10" i="7" s="1"/>
  <c r="AX10" i="7" s="1"/>
  <c r="AY10" i="7" s="1"/>
  <c r="AZ10" i="7" s="1"/>
  <c r="BA10" i="7" s="1"/>
  <c r="BB10" i="7" s="1"/>
  <c r="BC10" i="7" s="1"/>
  <c r="BD10" i="7" s="1"/>
  <c r="BE10" i="7" s="1"/>
  <c r="BF10" i="7" s="1"/>
  <c r="BG10" i="7" s="1"/>
  <c r="BH10" i="7" s="1"/>
  <c r="BI10" i="7" s="1"/>
  <c r="BJ10" i="7" s="1"/>
  <c r="BK10" i="7" s="1"/>
  <c r="BL10" i="7" s="1"/>
  <c r="BM10" i="7" s="1"/>
  <c r="BN10" i="7" s="1"/>
  <c r="BO10" i="7" s="1"/>
  <c r="BP10" i="7" s="1"/>
  <c r="BQ10" i="7" s="1"/>
  <c r="BR10" i="7" s="1"/>
  <c r="BS10" i="7" s="1"/>
  <c r="BT10" i="7" s="1"/>
  <c r="BU10" i="7" s="1"/>
  <c r="BV10" i="7" s="1"/>
  <c r="BW10" i="7" s="1"/>
  <c r="BX10" i="7" s="1"/>
  <c r="BY10" i="7" s="1"/>
  <c r="BZ10" i="7" s="1"/>
  <c r="CA10" i="7" s="1"/>
  <c r="CB10" i="7" s="1"/>
  <c r="CC10" i="7" s="1"/>
  <c r="CD10" i="7" s="1"/>
  <c r="CE10" i="7" s="1"/>
  <c r="CF10" i="7" s="1"/>
  <c r="CG10" i="7" s="1"/>
  <c r="CH10" i="7" s="1"/>
  <c r="CI10" i="7" s="1"/>
  <c r="CJ10" i="7" s="1"/>
  <c r="CK10" i="7" s="1"/>
  <c r="CL10" i="7" s="1"/>
  <c r="CM10" i="7" s="1"/>
  <c r="CN10" i="7" s="1"/>
  <c r="CO10" i="7" s="1"/>
  <c r="CP10" i="7" s="1"/>
  <c r="CQ10" i="7" s="1"/>
  <c r="CR10" i="7" s="1"/>
  <c r="CS10" i="7" s="1"/>
  <c r="CT10" i="7" s="1"/>
  <c r="CU10" i="7" s="1"/>
  <c r="CV10" i="7" s="1"/>
  <c r="CW10" i="7" s="1"/>
  <c r="CX10" i="7" s="1"/>
  <c r="CY10" i="7" s="1"/>
  <c r="CZ10" i="7" s="1"/>
  <c r="DA10" i="7" s="1"/>
  <c r="DB10" i="7" s="1"/>
  <c r="DC10" i="7" s="1"/>
  <c r="DD10" i="7" s="1"/>
  <c r="DE10" i="7" s="1"/>
  <c r="DF10" i="7" s="1"/>
  <c r="DG10" i="7" s="1"/>
  <c r="DH10" i="7" s="1"/>
  <c r="DI10" i="7" s="1"/>
  <c r="DJ10" i="7" s="1"/>
  <c r="DK10" i="7" s="1"/>
  <c r="DL10" i="7" s="1"/>
  <c r="DM10" i="7" s="1"/>
  <c r="DN10" i="7" s="1"/>
  <c r="DO10" i="7" s="1"/>
  <c r="DP10" i="7" s="1"/>
  <c r="DQ10" i="7" s="1"/>
  <c r="I10" i="7"/>
  <c r="AK10" i="6" s="1"/>
  <c r="J6" i="7"/>
  <c r="AL6" i="6" s="1"/>
  <c r="AR6" i="6" s="1"/>
  <c r="AL43" i="6" l="1"/>
  <c r="AL63" i="6" s="1"/>
  <c r="I13" i="7"/>
  <c r="AK13" i="6" s="1"/>
  <c r="J18" i="7"/>
  <c r="AL18" i="6" s="1"/>
  <c r="AR18" i="6" s="1"/>
  <c r="J11" i="7"/>
  <c r="AL11" i="6" s="1"/>
  <c r="AR11" i="6" s="1"/>
  <c r="N68" i="7"/>
  <c r="N66" i="7"/>
  <c r="N67" i="7"/>
  <c r="N69" i="7"/>
  <c r="N70" i="7"/>
  <c r="N65" i="7"/>
  <c r="J9" i="7"/>
  <c r="AL9" i="6" s="1"/>
  <c r="AR9" i="6" s="1"/>
  <c r="J8" i="7"/>
  <c r="AL8" i="6" s="1"/>
  <c r="AR8" i="6" s="1"/>
  <c r="N32" i="7"/>
  <c r="N30" i="7"/>
  <c r="N33" i="7"/>
  <c r="N29" i="7"/>
  <c r="N31" i="7"/>
  <c r="N28" i="7"/>
  <c r="J10" i="7"/>
  <c r="AL10" i="6" s="1"/>
  <c r="AR10" i="6" s="1"/>
  <c r="AR43" i="6" l="1"/>
  <c r="AR63" i="6" s="1"/>
  <c r="J7" i="7"/>
  <c r="N75" i="7"/>
  <c r="AE77" i="6" s="1"/>
  <c r="N71" i="7"/>
  <c r="N78" i="7"/>
  <c r="AE80" i="6" s="1"/>
  <c r="N76" i="7"/>
  <c r="AE78" i="6" s="1"/>
  <c r="N34" i="7"/>
  <c r="N74" i="7"/>
  <c r="AE76" i="6" s="1"/>
  <c r="N77" i="7"/>
  <c r="AE79" i="6" s="1"/>
  <c r="AE26" i="6"/>
  <c r="AE29" i="6" s="1"/>
  <c r="AE26" i="5"/>
  <c r="AD34" i="5"/>
  <c r="R32" i="1"/>
  <c r="R30" i="1"/>
  <c r="R28" i="1"/>
  <c r="R26" i="1"/>
  <c r="R24" i="1"/>
  <c r="AM2" i="5"/>
  <c r="A2" i="5"/>
  <c r="A2" i="6"/>
  <c r="AM2" i="6"/>
  <c r="AL7" i="6" l="1"/>
  <c r="AR7" i="6" s="1"/>
  <c r="M25" i="1"/>
  <c r="AD77" i="6"/>
  <c r="M31" i="1"/>
  <c r="AE34" i="5"/>
  <c r="H31" i="1" s="1"/>
  <c r="AE30" i="5"/>
  <c r="H23" i="1" s="1"/>
  <c r="AE33" i="5"/>
  <c r="H29" i="1" s="1"/>
  <c r="AE29" i="5"/>
  <c r="H22" i="1" s="1"/>
  <c r="AE32" i="5"/>
  <c r="H27" i="1" s="1"/>
  <c r="AE31" i="5"/>
  <c r="H25" i="1" s="1"/>
  <c r="N73" i="7"/>
  <c r="AE75" i="6" s="1"/>
  <c r="AE34" i="6"/>
  <c r="AE71" i="6" s="1"/>
  <c r="AE66" i="6"/>
  <c r="AD80" i="6"/>
  <c r="M23" i="1"/>
  <c r="AD76" i="6"/>
  <c r="N79" i="7"/>
  <c r="AD79" i="6"/>
  <c r="M29" i="1"/>
  <c r="M27" i="1"/>
  <c r="AD78" i="6"/>
  <c r="AD31" i="5"/>
  <c r="AD32" i="5"/>
  <c r="AD33" i="5"/>
  <c r="AD30" i="5"/>
  <c r="AL34" i="6"/>
  <c r="AL33" i="6"/>
  <c r="AL32" i="6"/>
  <c r="AL31" i="6"/>
  <c r="AL30" i="6"/>
  <c r="AR34" i="6"/>
  <c r="AR71" i="6" s="1"/>
  <c r="R47" i="1" s="1"/>
  <c r="AR33" i="6"/>
  <c r="AR70" i="6" s="1"/>
  <c r="R45" i="1" s="1"/>
  <c r="AR32" i="6"/>
  <c r="AR69" i="6" s="1"/>
  <c r="R43" i="1" s="1"/>
  <c r="AR31" i="6"/>
  <c r="AR68" i="6" s="1"/>
  <c r="R41" i="1" s="1"/>
  <c r="AR30" i="6"/>
  <c r="AR67" i="6" s="1"/>
  <c r="R39" i="1" s="1"/>
  <c r="AE30" i="6"/>
  <c r="AE67" i="6" s="1"/>
  <c r="AE31" i="6"/>
  <c r="AE68" i="6" s="1"/>
  <c r="AE32" i="6"/>
  <c r="AE69" i="6" s="1"/>
  <c r="AE33" i="6"/>
  <c r="AE70" i="6" s="1"/>
  <c r="AE88" i="6" s="1"/>
  <c r="AD29" i="6"/>
  <c r="AE85" i="6" l="1"/>
  <c r="C23" i="1" s="1"/>
  <c r="R23" i="1" s="1"/>
  <c r="AE86" i="6"/>
  <c r="C25" i="1" s="1"/>
  <c r="R25" i="1" s="1"/>
  <c r="H33" i="1"/>
  <c r="AE87" i="6"/>
  <c r="AD87" i="6" s="1"/>
  <c r="AE89" i="6"/>
  <c r="C31" i="1" s="1"/>
  <c r="R31" i="1" s="1"/>
  <c r="AL68" i="6"/>
  <c r="H41" i="1" s="1"/>
  <c r="M41" i="1" s="1"/>
  <c r="AL70" i="6"/>
  <c r="H45" i="1" s="1"/>
  <c r="M45" i="1" s="1"/>
  <c r="AL67" i="6"/>
  <c r="H39" i="1" s="1"/>
  <c r="M39" i="1" s="1"/>
  <c r="AL71" i="6"/>
  <c r="H47" i="1" s="1"/>
  <c r="M47" i="1" s="1"/>
  <c r="AE84" i="6"/>
  <c r="AL69" i="6"/>
  <c r="H43" i="1" s="1"/>
  <c r="M43" i="1" s="1"/>
  <c r="AE81" i="6"/>
  <c r="AD81" i="6" s="1"/>
  <c r="M22" i="1"/>
  <c r="M33" i="1" s="1"/>
  <c r="AD75" i="6"/>
  <c r="AD88" i="6"/>
  <c r="C29" i="1"/>
  <c r="R29" i="1" s="1"/>
  <c r="AE72" i="6"/>
  <c r="AD29" i="5"/>
  <c r="Y35" i="5"/>
  <c r="AB35" i="5" s="1"/>
  <c r="AE35" i="5"/>
  <c r="AE35" i="6"/>
  <c r="AD30" i="6"/>
  <c r="AD31" i="6"/>
  <c r="AD32" i="6"/>
  <c r="AD33" i="6"/>
  <c r="AD34" i="6"/>
  <c r="Y35" i="6"/>
  <c r="AB35" i="6" s="1"/>
  <c r="AD85" i="6" l="1"/>
  <c r="AD86" i="6"/>
  <c r="AD89" i="6"/>
  <c r="C27" i="1"/>
  <c r="R27" i="1" s="1"/>
  <c r="C22" i="1"/>
  <c r="AE90" i="6"/>
  <c r="AD90" i="6" s="1"/>
  <c r="AD84" i="6"/>
  <c r="AD35" i="5"/>
  <c r="AD35" i="6"/>
  <c r="C33" i="1" l="1"/>
  <c r="R22" i="1"/>
  <c r="R33" i="1" s="1"/>
  <c r="AL13" i="6"/>
  <c r="AR13" i="6" s="1"/>
  <c r="AL29" i="6"/>
  <c r="AL35" i="6" s="1"/>
  <c r="AR29" i="6" l="1"/>
  <c r="AR26" i="6"/>
  <c r="AL66" i="6"/>
  <c r="H38" i="1" s="1"/>
  <c r="AL26" i="6"/>
  <c r="AR66" i="6" l="1"/>
  <c r="AR35" i="6"/>
  <c r="AL72" i="6"/>
  <c r="AR72" i="6" l="1"/>
  <c r="AL83" i="6" s="1"/>
  <c r="AL84" i="6" s="1"/>
  <c r="R38" i="1"/>
  <c r="H49" i="1"/>
  <c r="M38" i="1"/>
  <c r="AR73" i="6" l="1"/>
  <c r="AL76" i="6"/>
  <c r="AL77" i="6" s="1"/>
  <c r="R49" i="1"/>
  <c r="M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Excel User</author>
    <author>User</author>
  </authors>
  <commentList>
    <comment ref="C1" authorId="0" shapeId="0" xr:uid="{00000000-0006-0000-0100-000001000000}">
      <text>
        <r>
          <rPr>
            <sz val="11"/>
            <color indexed="10"/>
            <rFont val="Meiryo UI"/>
            <family val="3"/>
            <charset val="128"/>
          </rPr>
          <t>提出予定年月日を入力してください。
これにより、価額の自動計算が可能となります。</t>
        </r>
      </text>
    </comment>
    <comment ref="AA28" authorId="0" shapeId="0" xr:uid="{00000000-0006-0000-0100-000002000000}">
      <text>
        <r>
          <rPr>
            <sz val="11"/>
            <color indexed="10"/>
            <rFont val="ＭＳ Ｐゴシック"/>
            <family val="3"/>
            <charset val="128"/>
          </rPr>
          <t>リース資産が有る場合は、
リース会社名を記入してください。</t>
        </r>
      </text>
    </comment>
    <comment ref="X30" authorId="1" shapeId="0" xr:uid="{00000000-0006-0000-0100-000003000000}">
      <text>
        <r>
          <rPr>
            <sz val="12"/>
            <color indexed="10"/>
            <rFont val="ＭＳ ゴシック"/>
            <family val="3"/>
            <charset val="128"/>
          </rPr>
          <t>ブルー欄は、
リスト選択と
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Excel User</author>
  </authors>
  <commentList>
    <comment ref="AB6" authorId="0" shapeId="0" xr:uid="{00000000-0006-0000-0200-000001000000}">
      <text>
        <r>
          <rPr>
            <sz val="11"/>
            <color indexed="10"/>
            <rFont val="Meiryo UI"/>
            <family val="3"/>
            <charset val="128"/>
          </rPr>
          <t>入力方法
s59.6.2
h26.12.31
又は、
1984/6/2
2014/12/31</t>
        </r>
      </text>
    </comment>
    <comment ref="AV6" authorId="0" shapeId="0" xr:uid="{00000000-0006-0000-0200-000002000000}">
      <text>
        <r>
          <rPr>
            <sz val="11"/>
            <color indexed="10"/>
            <rFont val="ＭＳ Ｐゴシック"/>
            <family val="3"/>
            <charset val="128"/>
          </rPr>
          <t>リストから選択願います</t>
        </r>
      </text>
    </comment>
    <comment ref="AB43" authorId="0" shapeId="0" xr:uid="{00000000-0006-0000-0200-000003000000}">
      <text>
        <r>
          <rPr>
            <sz val="11"/>
            <color indexed="10"/>
            <rFont val="Meiryo UI"/>
            <family val="3"/>
            <charset val="128"/>
          </rPr>
          <t>入力方法
s59.6.2
h26.12.31
又は、
1984/6/2
2014/12/31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Excel User</author>
  </authors>
  <commentList>
    <comment ref="AB6" authorId="0" shapeId="0" xr:uid="{00000000-0006-0000-0300-000001000000}">
      <text>
        <r>
          <rPr>
            <sz val="11"/>
            <color indexed="10"/>
            <rFont val="Meiryo UI"/>
            <family val="3"/>
            <charset val="128"/>
          </rPr>
          <t>入力方法
s59.6.2
h26.12.31
又は、
1984/6/2
2014/12/31</t>
        </r>
      </text>
    </comment>
  </commentList>
</comments>
</file>

<file path=xl/sharedStrings.xml><?xml version="1.0" encoding="utf-8"?>
<sst xmlns="http://schemas.openxmlformats.org/spreadsheetml/2006/main" count="615" uniqueCount="198">
  <si>
    <t>行番号</t>
    <rPh sb="0" eb="3">
      <t>ギョウバンゴウ</t>
    </rPh>
    <phoneticPr fontId="2"/>
  </si>
  <si>
    <t>資産</t>
    <rPh sb="0" eb="2">
      <t>シサン</t>
    </rPh>
    <phoneticPr fontId="2"/>
  </si>
  <si>
    <t>種類</t>
    <rPh sb="0" eb="2">
      <t>シュルイ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</si>
  <si>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</si>
  <si>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</si>
  <si>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年号</t>
    <rPh sb="0" eb="2">
      <t>ネンゴウ</t>
    </rPh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</si>
  <si>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</si>
  <si>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</si>
  <si>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減価</t>
    <rPh sb="0" eb="2">
      <t>ゲンカ</t>
    </rPh>
    <phoneticPr fontId="2"/>
  </si>
  <si>
    <t>残存率</t>
    <rPh sb="0" eb="3">
      <t>ザンゾンリツ</t>
    </rPh>
    <phoneticPr fontId="2"/>
  </si>
  <si>
    <t>価　　　　額</t>
    <rPh sb="0" eb="1">
      <t>アタイ</t>
    </rPh>
    <rPh sb="5" eb="6">
      <t>ガク</t>
    </rPh>
    <phoneticPr fontId="2"/>
  </si>
  <si>
    <t>率</t>
    <rPh sb="0" eb="1">
      <t>リツ</t>
    </rPh>
    <phoneticPr fontId="2"/>
  </si>
  <si>
    <t>摘　　要</t>
    <rPh sb="0" eb="1">
      <t>テキ</t>
    </rPh>
    <rPh sb="3" eb="4">
      <t>ヨウ</t>
    </rPh>
    <phoneticPr fontId="2"/>
  </si>
  <si>
    <t>円</t>
    <rPh sb="0" eb="1">
      <t>エン</t>
    </rPh>
    <phoneticPr fontId="2"/>
  </si>
  <si>
    <t>課 税 標 準 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2"/>
  </si>
  <si>
    <t>枚のうち</t>
    <rPh sb="0" eb="1">
      <t>マイ</t>
    </rPh>
    <phoneticPr fontId="2"/>
  </si>
  <si>
    <t>枚　　目</t>
    <rPh sb="0" eb="1">
      <t>マイ</t>
    </rPh>
    <rPh sb="3" eb="4">
      <t>メ</t>
    </rPh>
    <phoneticPr fontId="2"/>
  </si>
  <si>
    <t>所有者</t>
    <rPh sb="0" eb="3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</si>
  <si>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</si>
  <si>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前年前に取得したもの（イ）</t>
    <rPh sb="0" eb="2">
      <t>ゼンネン</t>
    </rPh>
    <rPh sb="2" eb="3">
      <t>ゼン</t>
    </rPh>
    <rPh sb="4" eb="6">
      <t>シュトク</t>
    </rPh>
    <phoneticPr fontId="2"/>
  </si>
  <si>
    <t>取　　　　　得　　　　　価　　　　　額</t>
    <rPh sb="0" eb="1">
      <t>トリ</t>
    </rPh>
    <rPh sb="6" eb="7">
      <t>トク</t>
    </rPh>
    <rPh sb="12" eb="13">
      <t>アタイ</t>
    </rPh>
    <rPh sb="18" eb="19">
      <t>ガク</t>
    </rPh>
    <phoneticPr fontId="2"/>
  </si>
  <si>
    <t>構築物</t>
    <rPh sb="0" eb="3">
      <t>コウチクブツ</t>
    </rPh>
    <phoneticPr fontId="2"/>
  </si>
  <si>
    <t>航空機</t>
    <rPh sb="0" eb="3">
      <t>コウクウキ</t>
    </rPh>
    <phoneticPr fontId="2"/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</si>
  <si>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</si>
  <si>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評　　価　　額</t>
    <rPh sb="0" eb="1">
      <t>ヒョウ</t>
    </rPh>
    <rPh sb="3" eb="4">
      <t>アタイ</t>
    </rPh>
    <rPh sb="6" eb="7">
      <t>ガク</t>
    </rPh>
    <phoneticPr fontId="2"/>
  </si>
  <si>
    <t>決　　定　　価　　格</t>
    <rPh sb="0" eb="1">
      <t>ケツ</t>
    </rPh>
    <rPh sb="3" eb="4">
      <t>サダム</t>
    </rPh>
    <rPh sb="6" eb="7">
      <t>アタイ</t>
    </rPh>
    <rPh sb="9" eb="10">
      <t>カク</t>
    </rPh>
    <phoneticPr fontId="2"/>
  </si>
  <si>
    <t>課　税　標　準　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2"/>
  </si>
  <si>
    <t>前年中に減少したもの（ロ）</t>
    <rPh sb="0" eb="2">
      <t>ゼンネン</t>
    </rPh>
    <rPh sb="2" eb="3">
      <t>ナカ</t>
    </rPh>
    <rPh sb="4" eb="6">
      <t>ゲンショウ</t>
    </rPh>
    <phoneticPr fontId="2"/>
  </si>
  <si>
    <t>前年中に取得したもの（ハ）</t>
    <rPh sb="0" eb="2">
      <t>ゼンネン</t>
    </rPh>
    <rPh sb="2" eb="3">
      <t>ナカ</t>
    </rPh>
    <rPh sb="4" eb="6">
      <t>シュトク</t>
    </rPh>
    <phoneticPr fontId="2"/>
  </si>
  <si>
    <t>計　（イ－ロ＋ハ）　　　（ニ）</t>
    <rPh sb="0" eb="1">
      <t>ケイ</t>
    </rPh>
    <phoneticPr fontId="2"/>
  </si>
  <si>
    <t>事業種目</t>
    <rPh sb="0" eb="2">
      <t>ジギョウ</t>
    </rPh>
    <rPh sb="2" eb="4">
      <t>シュモク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</si>
  <si>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</si>
  <si>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</si>
  <si>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</si>
  <si>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</si>
  <si>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</si>
  <si>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</si>
  <si>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</si>
  <si>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青    色    申    告</t>
    <rPh sb="0" eb="1">
      <t>アオ</t>
    </rPh>
    <rPh sb="5" eb="6">
      <t>イロ</t>
    </rPh>
    <rPh sb="10" eb="11">
      <t>サル</t>
    </rPh>
    <rPh sb="15" eb="16">
      <t>コク</t>
    </rPh>
    <phoneticPr fontId="2"/>
  </si>
  <si>
    <t>機械及び
装       置</t>
    <rPh sb="0" eb="2">
      <t>キカイ</t>
    </rPh>
    <rPh sb="2" eb="3">
      <t>オヨ</t>
    </rPh>
    <rPh sb="5" eb="6">
      <t>ソウ</t>
    </rPh>
    <rPh sb="13" eb="14">
      <t>オキ</t>
    </rPh>
    <phoneticPr fontId="2"/>
  </si>
  <si>
    <t>車両及び
運  搬  具</t>
    <rPh sb="0" eb="2">
      <t>シャリョウ</t>
    </rPh>
    <rPh sb="2" eb="3">
      <t>オヨ</t>
    </rPh>
    <rPh sb="5" eb="6">
      <t>ウン</t>
    </rPh>
    <rPh sb="8" eb="9">
      <t>ハン</t>
    </rPh>
    <rPh sb="11" eb="12">
      <t>グ</t>
    </rPh>
    <phoneticPr fontId="2"/>
  </si>
  <si>
    <t>小　　計</t>
    <rPh sb="0" eb="1">
      <t>ショウ</t>
    </rPh>
    <rPh sb="3" eb="4">
      <t>ケイ</t>
    </rPh>
    <phoneticPr fontId="2"/>
  </si>
  <si>
    <t>取  得  価  額</t>
    <rPh sb="0" eb="1">
      <t>トリ</t>
    </rPh>
    <rPh sb="3" eb="4">
      <t>トク</t>
    </rPh>
    <rPh sb="6" eb="7">
      <t>アタイ</t>
    </rPh>
    <rPh sb="9" eb="10">
      <t>ガク</t>
    </rPh>
    <phoneticPr fontId="2"/>
  </si>
  <si>
    <t>資   産   の   名   称   等</t>
    <rPh sb="0" eb="1">
      <t>シ</t>
    </rPh>
    <rPh sb="4" eb="5">
      <t>サン</t>
    </rPh>
    <rPh sb="12" eb="13">
      <t>メイ</t>
    </rPh>
    <rPh sb="16" eb="17">
      <t>ショウ</t>
    </rPh>
    <rPh sb="20" eb="21">
      <t>トウ</t>
    </rPh>
    <phoneticPr fontId="2"/>
  </si>
  <si>
    <t>船　　舶</t>
    <rPh sb="0" eb="1">
      <t>フネ</t>
    </rPh>
    <rPh sb="3" eb="4">
      <t>ハク</t>
    </rPh>
    <phoneticPr fontId="2"/>
  </si>
  <si>
    <t>合　　計</t>
    <rPh sb="0" eb="1">
      <t>ゴウ</t>
    </rPh>
    <rPh sb="3" eb="4">
      <t>ケイ</t>
    </rPh>
    <phoneticPr fontId="2"/>
  </si>
  <si>
    <t>　　 （有　・　無）</t>
    <rPh sb="4" eb="5">
      <t>ウ</t>
    </rPh>
    <rPh sb="8" eb="9">
      <t>ム</t>
    </rPh>
    <phoneticPr fontId="2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</si>
  <si>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2"/>
  </si>
  <si>
    <t>電話</t>
    <rPh sb="0" eb="2">
      <t>デンワ</t>
    </rPh>
    <phoneticPr fontId="2"/>
  </si>
  <si>
    <t>※　所　有　者　コ　ー　ド</t>
    <rPh sb="2" eb="3">
      <t>ショ</t>
    </rPh>
    <rPh sb="4" eb="5">
      <t>ユウ</t>
    </rPh>
    <rPh sb="6" eb="7">
      <t>シャ</t>
    </rPh>
    <phoneticPr fontId="2"/>
  </si>
  <si>
    <t>の</t>
    <phoneticPr fontId="2"/>
  </si>
  <si>
    <t>０１</t>
    <phoneticPr fontId="2"/>
  </si>
  <si>
    <t>第二十六号様式別表一（提出用）</t>
    <rPh sb="0" eb="5">
      <t>ダイ26ゴウ</t>
    </rPh>
    <rPh sb="5" eb="7">
      <t>ヨウシキ</t>
    </rPh>
    <rPh sb="7" eb="8">
      <t>ベツ</t>
    </rPh>
    <rPh sb="8" eb="9">
      <t>ヒョウ</t>
    </rPh>
    <rPh sb="9" eb="10">
      <t>1</t>
    </rPh>
    <rPh sb="11" eb="14">
      <t>テイシュツヨウ</t>
    </rPh>
    <phoneticPr fontId="2"/>
  </si>
  <si>
    <t>所　有　者　氏　名</t>
    <rPh sb="0" eb="1">
      <t>トコロ</t>
    </rPh>
    <rPh sb="2" eb="3">
      <t>ユウ</t>
    </rPh>
    <rPh sb="4" eb="5">
      <t>シャ</t>
    </rPh>
    <rPh sb="6" eb="7">
      <t>シ</t>
    </rPh>
    <rPh sb="8" eb="9">
      <t>メイ</t>
    </rPh>
    <phoneticPr fontId="2"/>
  </si>
  <si>
    <t>コード</t>
    <phoneticPr fontId="2"/>
  </si>
  <si>
    <t>０１</t>
    <phoneticPr fontId="2"/>
  </si>
  <si>
    <t>第二十六号様式別表二（提出用）</t>
    <rPh sb="0" eb="5">
      <t>ダイ26ゴウ</t>
    </rPh>
    <rPh sb="5" eb="7">
      <t>ヨウシキ</t>
    </rPh>
    <rPh sb="7" eb="8">
      <t>ベツ</t>
    </rPh>
    <rPh sb="8" eb="9">
      <t>ヒョウ</t>
    </rPh>
    <rPh sb="9" eb="10">
      <t>2</t>
    </rPh>
    <rPh sb="11" eb="14">
      <t>テイシュツヨウ</t>
    </rPh>
    <phoneticPr fontId="2"/>
  </si>
  <si>
    <t>摘　　　　　　　要</t>
    <rPh sb="0" eb="1">
      <t>テキ</t>
    </rPh>
    <rPh sb="8" eb="9">
      <t>ヨウ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</si>
  <si>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</si>
  <si>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１　全部</t>
    <rPh sb="2" eb="4">
      <t>ゼンブ</t>
    </rPh>
    <phoneticPr fontId="2"/>
  </si>
  <si>
    <t>２　一部</t>
    <rPh sb="2" eb="4">
      <t>イチブ</t>
    </rPh>
    <phoneticPr fontId="2"/>
  </si>
  <si>
    <t>機械及び装     置</t>
    <rPh sb="0" eb="2">
      <t>キカイ</t>
    </rPh>
    <rPh sb="2" eb="3">
      <t>オヨ</t>
    </rPh>
    <rPh sb="4" eb="5">
      <t>ソウ</t>
    </rPh>
    <rPh sb="10" eb="11">
      <t>オキ</t>
    </rPh>
    <phoneticPr fontId="2"/>
  </si>
  <si>
    <t>航 空 機</t>
    <rPh sb="0" eb="1">
      <t>コウ</t>
    </rPh>
    <rPh sb="2" eb="3">
      <t>ソラ</t>
    </rPh>
    <rPh sb="4" eb="5">
      <t>キ</t>
    </rPh>
    <phoneticPr fontId="2"/>
  </si>
  <si>
    <t>船      舶</t>
    <rPh sb="0" eb="1">
      <t>フネ</t>
    </rPh>
    <rPh sb="7" eb="8">
      <t>ハク</t>
    </rPh>
    <phoneticPr fontId="2"/>
  </si>
  <si>
    <t>構 築 物</t>
    <rPh sb="0" eb="1">
      <t>カマエ</t>
    </rPh>
    <rPh sb="2" eb="3">
      <t>チク</t>
    </rPh>
    <rPh sb="4" eb="5">
      <t>ブツ</t>
    </rPh>
    <phoneticPr fontId="2"/>
  </si>
  <si>
    <t>車両及び運 搬 具</t>
    <rPh sb="0" eb="2">
      <t>シャリョウ</t>
    </rPh>
    <rPh sb="2" eb="3">
      <t>オヨ</t>
    </rPh>
    <rPh sb="4" eb="5">
      <t>ウン</t>
    </rPh>
    <rPh sb="6" eb="7">
      <t>ハン</t>
    </rPh>
    <rPh sb="8" eb="9">
      <t>グ</t>
    </rPh>
    <phoneticPr fontId="2"/>
  </si>
  <si>
    <t>工具・器具及び備品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</si>
  <si>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合      計</t>
    <rPh sb="0" eb="1">
      <t>ゴウ</t>
    </rPh>
    <rPh sb="7" eb="8">
      <t>ケイ</t>
    </rPh>
    <phoneticPr fontId="2"/>
  </si>
  <si>
    <t>（ホ）</t>
    <phoneticPr fontId="2"/>
  </si>
  <si>
    <t>（ヘ）</t>
    <phoneticPr fontId="2"/>
  </si>
  <si>
    <t>（ト）</t>
    <phoneticPr fontId="2"/>
  </si>
  <si>
    <t>受付印</t>
    <rPh sb="0" eb="3">
      <t>ウケツケイン</t>
    </rPh>
    <phoneticPr fontId="2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</si>
  <si>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</si>
  <si>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 　有 　者 　氏 　名</t>
    <rPh sb="0" eb="1">
      <t>トコロ</t>
    </rPh>
    <rPh sb="3" eb="4">
      <t>ユウ</t>
    </rPh>
    <rPh sb="6" eb="7">
      <t>シャ</t>
    </rPh>
    <rPh sb="9" eb="10">
      <t>シ</t>
    </rPh>
    <rPh sb="12" eb="13">
      <t>メイ</t>
    </rPh>
    <phoneticPr fontId="2"/>
  </si>
  <si>
    <t>所  有  者  コ  ー  ド</t>
    <rPh sb="0" eb="1">
      <t>トコロ</t>
    </rPh>
    <rPh sb="3" eb="4">
      <t>ユウ</t>
    </rPh>
    <rPh sb="6" eb="7">
      <t>シャ</t>
    </rPh>
    <phoneticPr fontId="2"/>
  </si>
  <si>
    <t>（イ）</t>
    <phoneticPr fontId="2"/>
  </si>
  <si>
    <t>（ハ）</t>
    <phoneticPr fontId="2"/>
  </si>
  <si>
    <t>（ロ）</t>
    <phoneticPr fontId="2"/>
  </si>
  <si>
    <t>4 その他</t>
    <rPh sb="4" eb="5">
      <t>タ</t>
    </rPh>
    <phoneticPr fontId="2"/>
  </si>
  <si>
    <t>2 滅   失</t>
    <rPh sb="2" eb="3">
      <t>メツ</t>
    </rPh>
    <rPh sb="6" eb="7">
      <t>シツ</t>
    </rPh>
    <phoneticPr fontId="2"/>
  </si>
  <si>
    <t>1 売   却</t>
    <rPh sb="2" eb="3">
      <t>バイ</t>
    </rPh>
    <rPh sb="6" eb="7">
      <t>キャク</t>
    </rPh>
    <phoneticPr fontId="2"/>
  </si>
  <si>
    <t>3 移   動</t>
    <rPh sb="2" eb="3">
      <t>ウツリ</t>
    </rPh>
    <rPh sb="6" eb="7">
      <t>ドウ</t>
    </rPh>
    <phoneticPr fontId="2"/>
  </si>
  <si>
    <t>年度</t>
    <rPh sb="0" eb="2">
      <t>ネンド</t>
    </rPh>
    <phoneticPr fontId="2"/>
  </si>
  <si>
    <t>あ て</t>
    <phoneticPr fontId="2"/>
  </si>
  <si>
    <t>三 島 市 長</t>
    <rPh sb="0" eb="1">
      <t>サン</t>
    </rPh>
    <rPh sb="2" eb="3">
      <t>シマ</t>
    </rPh>
    <rPh sb="4" eb="5">
      <t>シ</t>
    </rPh>
    <rPh sb="6" eb="7">
      <t>チョウ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</si>
  <si>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</si>
  <si>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</si>
  <si>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</si>
  <si>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</si>
  <si>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課税標準</t>
    <rPh sb="0" eb="2">
      <t>カゼイ</t>
    </rPh>
    <rPh sb="2" eb="4">
      <t>ヒョウジュン</t>
    </rPh>
    <phoneticPr fontId="2"/>
  </si>
  <si>
    <t xml:space="preserve"> の  特  例</t>
    <rPh sb="4" eb="5">
      <t>トク</t>
    </rPh>
    <rPh sb="7" eb="8">
      <t>レイ</t>
    </rPh>
    <phoneticPr fontId="2"/>
  </si>
  <si>
    <t>所 有 者 コ ー ド</t>
    <rPh sb="0" eb="1">
      <t>ショ</t>
    </rPh>
    <rPh sb="2" eb="3">
      <t>ユウ</t>
    </rPh>
    <rPh sb="4" eb="5">
      <t>モノ</t>
    </rPh>
    <phoneticPr fontId="2"/>
  </si>
  <si>
    <t>資   産
コ ー ド</t>
    <rPh sb="0" eb="1">
      <t>シ</t>
    </rPh>
    <rPh sb="4" eb="5">
      <t>サン</t>
    </rPh>
    <phoneticPr fontId="2"/>
  </si>
  <si>
    <t>〒</t>
    <phoneticPr fontId="2"/>
  </si>
  <si>
    <t>（電話</t>
    <rPh sb="1" eb="3">
      <t>デンワ</t>
    </rPh>
    <phoneticPr fontId="2"/>
  </si>
  <si>
    <t>)</t>
    <phoneticPr fontId="2"/>
  </si>
  <si>
    <t>（屋号</t>
    <rPh sb="1" eb="3">
      <t>ヤゴウ</t>
    </rPh>
    <phoneticPr fontId="2"/>
  </si>
  <si>
    <t>　　　</t>
  </si>
  <si>
    <t>　　　　</t>
  </si>
  <si>
    <t>　　</t>
  </si>
  <si>
    <t>枚　　目</t>
    <phoneticPr fontId="2"/>
  </si>
  <si>
    <t>枚のうち</t>
    <phoneticPr fontId="2"/>
  </si>
  <si>
    <t>抹消 コード</t>
    <rPh sb="0" eb="1">
      <t>マツ</t>
    </rPh>
    <rPh sb="1" eb="2">
      <t>ケ</t>
    </rPh>
    <phoneticPr fontId="2"/>
  </si>
  <si>
    <r>
      <t xml:space="preserve"> </t>
    </r>
    <r>
      <rPr>
        <b/>
        <sz val="14"/>
        <color indexed="10"/>
        <rFont val="ＭＳ Ｐゴシック"/>
        <family val="3"/>
        <charset val="128"/>
      </rPr>
      <t>種　 類　 別　 明 　細　 書　 （ 減 少 資 産 用 ）</t>
    </r>
    <rPh sb="1" eb="2">
      <t>タネ</t>
    </rPh>
    <rPh sb="4" eb="5">
      <t>タグイ</t>
    </rPh>
    <rPh sb="7" eb="8">
      <t>ベツ</t>
    </rPh>
    <rPh sb="10" eb="11">
      <t>メイ</t>
    </rPh>
    <rPh sb="13" eb="14">
      <t>ホソ</t>
    </rPh>
    <rPh sb="16" eb="17">
      <t>ショ</t>
    </rPh>
    <rPh sb="21" eb="22">
      <t>ゲン</t>
    </rPh>
    <rPh sb="23" eb="24">
      <t>ショウ</t>
    </rPh>
    <rPh sb="25" eb="26">
      <t>シ</t>
    </rPh>
    <rPh sb="27" eb="28">
      <t>サン</t>
    </rPh>
    <rPh sb="29" eb="30">
      <t>ヨウ</t>
    </rPh>
    <phoneticPr fontId="2"/>
  </si>
  <si>
    <t xml:space="preserve"> 種 類 別 明 細 書 （増加資産・全資産用）</t>
    <rPh sb="1" eb="2">
      <t>タネ</t>
    </rPh>
    <rPh sb="3" eb="4">
      <t>タグイ</t>
    </rPh>
    <rPh sb="5" eb="6">
      <t>ベツ</t>
    </rPh>
    <rPh sb="7" eb="8">
      <t>メイ</t>
    </rPh>
    <rPh sb="9" eb="10">
      <t>ホソ</t>
    </rPh>
    <rPh sb="11" eb="12">
      <t>ショ</t>
    </rPh>
    <rPh sb="14" eb="16">
      <t>ゾウカ</t>
    </rPh>
    <rPh sb="16" eb="18">
      <t>シサン</t>
    </rPh>
    <rPh sb="19" eb="20">
      <t>ゼン</t>
    </rPh>
    <rPh sb="20" eb="22">
      <t>シサン</t>
    </rPh>
    <rPh sb="22" eb="23">
      <t>ヨウ</t>
    </rPh>
    <phoneticPr fontId="2"/>
  </si>
  <si>
    <t>注意 ： 『増加事由』の欄は、１ 新品取得、 ２ 中古品取得、 ３ 移動による受入れ、 ４ その他、 のいずれかを選択してください。</t>
    <rPh sb="0" eb="2">
      <t>チュウイ</t>
    </rPh>
    <rPh sb="6" eb="8">
      <t>ゾウカ</t>
    </rPh>
    <rPh sb="8" eb="10">
      <t>ジユウ</t>
    </rPh>
    <rPh sb="12" eb="13">
      <t>ラン</t>
    </rPh>
    <rPh sb="17" eb="19">
      <t>シンピン</t>
    </rPh>
    <rPh sb="19" eb="21">
      <t>シュトク</t>
    </rPh>
    <rPh sb="25" eb="27">
      <t>チュウコ</t>
    </rPh>
    <rPh sb="27" eb="28">
      <t>ヒン</t>
    </rPh>
    <rPh sb="28" eb="30">
      <t>シュトク</t>
    </rPh>
    <rPh sb="34" eb="36">
      <t>イドウ</t>
    </rPh>
    <rPh sb="39" eb="41">
      <t>ウケイ</t>
    </rPh>
    <rPh sb="48" eb="49">
      <t>タ</t>
    </rPh>
    <rPh sb="57" eb="59">
      <t>センタク</t>
    </rPh>
    <phoneticPr fontId="2"/>
  </si>
  <si>
    <t>定率法</t>
  </si>
  <si>
    <t>( 無し )</t>
  </si>
  <si>
    <t>( 有り )</t>
  </si>
  <si>
    <t>自己所有 ・ 借　家</t>
    <rPh sb="7" eb="8">
      <t>シャク</t>
    </rPh>
    <rPh sb="9" eb="10">
      <t>イエ</t>
    </rPh>
    <phoneticPr fontId="2"/>
  </si>
  <si>
    <t>特記事項等：</t>
    <rPh sb="0" eb="4">
      <t>トッキジコウ</t>
    </rPh>
    <rPh sb="4" eb="5">
      <t>トウ</t>
    </rPh>
    <phoneticPr fontId="2"/>
  </si>
  <si>
    <t>合計</t>
    <rPh sb="0" eb="2">
      <t>ゴウケイ</t>
    </rPh>
    <phoneticPr fontId="2"/>
  </si>
  <si>
    <t>参考集計</t>
    <rPh sb="0" eb="2">
      <t>サンコウ</t>
    </rPh>
    <rPh sb="2" eb="4">
      <t>シュウケイ</t>
    </rPh>
    <phoneticPr fontId="2"/>
  </si>
  <si>
    <t>円</t>
    <rPh sb="0" eb="1">
      <t>エン</t>
    </rPh>
    <phoneticPr fontId="2"/>
  </si>
  <si>
    <t>資   産   の   名   称   等</t>
    <phoneticPr fontId="2"/>
  </si>
  <si>
    <t>取得価格</t>
    <rPh sb="0" eb="2">
      <t>シュトク</t>
    </rPh>
    <rPh sb="2" eb="4">
      <t>カカク</t>
    </rPh>
    <phoneticPr fontId="2"/>
  </si>
  <si>
    <t>耐用
年数</t>
    <rPh sb="0" eb="2">
      <t>タイヨウ</t>
    </rPh>
    <rPh sb="3" eb="5">
      <t>ネンスウ</t>
    </rPh>
    <phoneticPr fontId="2"/>
  </si>
  <si>
    <t>減価
残存率</t>
    <rPh sb="0" eb="2">
      <t>ゲンカ</t>
    </rPh>
    <rPh sb="3" eb="6">
      <t>ザンゾンリツ</t>
    </rPh>
    <phoneticPr fontId="2"/>
  </si>
  <si>
    <t>価　　　額</t>
    <rPh sb="0" eb="1">
      <t>アタイ</t>
    </rPh>
    <rPh sb="4" eb="5">
      <t>ガク</t>
    </rPh>
    <phoneticPr fontId="2"/>
  </si>
  <si>
    <t>経過年数</t>
    <rPh sb="0" eb="2">
      <t>ケイカ</t>
    </rPh>
    <rPh sb="2" eb="4">
      <t>ネンスウ</t>
    </rPh>
    <phoneticPr fontId="2"/>
  </si>
  <si>
    <t>経過
年数</t>
    <rPh sb="0" eb="2">
      <t>ケイカ</t>
    </rPh>
    <rPh sb="3" eb="5">
      <t>ネンスウ</t>
    </rPh>
    <phoneticPr fontId="2"/>
  </si>
  <si>
    <t>限度額</t>
    <rPh sb="0" eb="2">
      <t>ゲンド</t>
    </rPh>
    <rPh sb="2" eb="3">
      <t>ガク</t>
    </rPh>
    <phoneticPr fontId="2"/>
  </si>
  <si>
    <t>減価残存率</t>
    <rPh sb="0" eb="2">
      <t>ゲンカ</t>
    </rPh>
    <rPh sb="2" eb="5">
      <t>ザンゾンリツ</t>
    </rPh>
    <phoneticPr fontId="2"/>
  </si>
  <si>
    <t>1年目</t>
    <rPh sb="1" eb="3">
      <t>ネンメ</t>
    </rPh>
    <phoneticPr fontId="2"/>
  </si>
  <si>
    <t>2年目～</t>
    <rPh sb="1" eb="3">
      <t>ネンメ</t>
    </rPh>
    <phoneticPr fontId="2"/>
  </si>
  <si>
    <t>減価率</t>
    <rPh sb="0" eb="2">
      <t>ゲンカ</t>
    </rPh>
    <rPh sb="2" eb="3">
      <t>リツ</t>
    </rPh>
    <phoneticPr fontId="2"/>
  </si>
  <si>
    <t>０２</t>
  </si>
  <si>
    <t>０３</t>
  </si>
  <si>
    <t>０４</t>
  </si>
  <si>
    <t>０５</t>
  </si>
  <si>
    <t>０６</t>
  </si>
  <si>
    <t>０７</t>
  </si>
  <si>
    <t>０８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</si>
  <si>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</si>
  <si>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</si>
  <si>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</si>
  <si>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</si>
  <si>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</si>
  <si>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</si>
  <si>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</si>
  <si>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</si>
  <si>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</si>
  <si>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</si>
  <si>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</si>
  <si>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</si>
  <si>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増加資産・全資産用</t>
    <phoneticPr fontId="2"/>
  </si>
  <si>
    <t>申告
年度</t>
    <rPh sb="0" eb="2">
      <t>シンコク</t>
    </rPh>
    <rPh sb="3" eb="5">
      <t>ネンド</t>
    </rPh>
    <phoneticPr fontId="2"/>
  </si>
  <si>
    <t>耐用年数</t>
    <rPh sb="0" eb="2">
      <t>タイヨウ</t>
    </rPh>
    <phoneticPr fontId="2"/>
  </si>
  <si>
    <t>増加
事由</t>
    <rPh sb="0" eb="1">
      <t>ゾウ</t>
    </rPh>
    <rPh sb="1" eb="2">
      <t>カ</t>
    </rPh>
    <phoneticPr fontId="2"/>
  </si>
  <si>
    <t>増加資産・全資産用-2</t>
    <phoneticPr fontId="2"/>
  </si>
  <si>
    <t>前年分集計</t>
    <rPh sb="0" eb="2">
      <t>ゼンネン</t>
    </rPh>
    <rPh sb="2" eb="3">
      <t>ブン</t>
    </rPh>
    <phoneticPr fontId="2"/>
  </si>
  <si>
    <t>種類</t>
    <rPh sb="0" eb="2">
      <t>シュルイ</t>
    </rPh>
    <phoneticPr fontId="2"/>
  </si>
  <si>
    <t>前年取得</t>
    <rPh sb="0" eb="2">
      <t>ゼンネン</t>
    </rPh>
    <rPh sb="2" eb="4">
      <t>シュトク</t>
    </rPh>
    <phoneticPr fontId="2"/>
  </si>
  <si>
    <t>価格</t>
    <rPh sb="0" eb="2">
      <t>カカク</t>
    </rPh>
    <phoneticPr fontId="2"/>
  </si>
  <si>
    <t>計</t>
    <rPh sb="0" eb="1">
      <t>ケイ</t>
    </rPh>
    <phoneticPr fontId="2"/>
  </si>
  <si>
    <t>1計</t>
    <rPh sb="1" eb="2">
      <t>ケイ</t>
    </rPh>
    <phoneticPr fontId="2"/>
  </si>
  <si>
    <t>2計</t>
    <rPh sb="1" eb="2">
      <t>ケイ</t>
    </rPh>
    <phoneticPr fontId="2"/>
  </si>
  <si>
    <t>3計</t>
    <rPh sb="1" eb="2">
      <t>ケイ</t>
    </rPh>
    <phoneticPr fontId="2"/>
  </si>
  <si>
    <t>4計</t>
    <rPh sb="1" eb="2">
      <t>ケイ</t>
    </rPh>
    <phoneticPr fontId="2"/>
  </si>
  <si>
    <t>5計</t>
    <rPh sb="1" eb="2">
      <t>ケイ</t>
    </rPh>
    <phoneticPr fontId="2"/>
  </si>
  <si>
    <t>6計</t>
    <rPh sb="1" eb="2">
      <t>ケイ</t>
    </rPh>
    <phoneticPr fontId="2"/>
  </si>
  <si>
    <t>合計</t>
    <rPh sb="0" eb="1">
      <t>ゴウ</t>
    </rPh>
    <rPh sb="1" eb="2">
      <t>ケイ</t>
    </rPh>
    <phoneticPr fontId="2"/>
  </si>
  <si>
    <t>↑ ブルーの欄については、↑
一覧リストから選択して下さい。</t>
    <rPh sb="6" eb="7">
      <t>ラン</t>
    </rPh>
    <rPh sb="15" eb="17">
      <t>イチラン</t>
    </rPh>
    <rPh sb="22" eb="24">
      <t>センタク</t>
    </rPh>
    <rPh sb="26" eb="27">
      <t>クダ</t>
    </rPh>
    <phoneticPr fontId="2"/>
  </si>
  <si>
    <t>参考税額 ( 課税標準額 x 1.4% )</t>
    <rPh sb="0" eb="2">
      <t>サンコウ</t>
    </rPh>
    <rPh sb="2" eb="4">
      <t>ゼイガク</t>
    </rPh>
    <rPh sb="7" eb="9">
      <t>カゼイ</t>
    </rPh>
    <rPh sb="9" eb="11">
      <t>ヒョウジュン</t>
    </rPh>
    <rPh sb="11" eb="12">
      <t>ガク</t>
    </rPh>
    <phoneticPr fontId="2"/>
  </si>
  <si>
    <t>x</t>
    <phoneticPr fontId="2"/>
  </si>
  <si>
    <t>前年前集計</t>
    <rPh sb="0" eb="2">
      <t>ゼンネン</t>
    </rPh>
    <rPh sb="2" eb="3">
      <t>マエ</t>
    </rPh>
    <phoneticPr fontId="2"/>
  </si>
  <si>
    <t>減価
残存率</t>
    <rPh sb="0" eb="2">
      <t>ゲンカ</t>
    </rPh>
    <phoneticPr fontId="2"/>
  </si>
  <si>
    <t>増 加
事 由</t>
    <rPh sb="0" eb="1">
      <t>ゾウ</t>
    </rPh>
    <rPh sb="2" eb="3">
      <t>カ</t>
    </rPh>
    <rPh sb="4" eb="5">
      <t>コト</t>
    </rPh>
    <rPh sb="6" eb="7">
      <t>ヨシ</t>
    </rPh>
    <phoneticPr fontId="2"/>
  </si>
  <si>
    <t>※税額計算
固定資産税の計算は、土地・家屋・償却資産それぞれの課税標準額を合計し、千円未満を切り捨てた後、税率を掛けて百円未満を切り捨てた金額が年税額となります。</t>
    <rPh sb="1" eb="3">
      <t>ゼイガク</t>
    </rPh>
    <rPh sb="3" eb="5">
      <t>ケイサン</t>
    </rPh>
    <rPh sb="6" eb="8">
      <t>コテイ</t>
    </rPh>
    <rPh sb="8" eb="11">
      <t>シサンゼイ</t>
    </rPh>
    <rPh sb="12" eb="14">
      <t>ケイサン</t>
    </rPh>
    <rPh sb="16" eb="18">
      <t>トチ</t>
    </rPh>
    <rPh sb="19" eb="21">
      <t>カオク</t>
    </rPh>
    <rPh sb="22" eb="26">
      <t>ショウキャク</t>
    </rPh>
    <rPh sb="31" eb="33">
      <t>カゼイ</t>
    </rPh>
    <rPh sb="33" eb="35">
      <t>ヒョウジュン</t>
    </rPh>
    <rPh sb="35" eb="36">
      <t>ガク</t>
    </rPh>
    <rPh sb="37" eb="39">
      <t>ゴウケイ</t>
    </rPh>
    <rPh sb="41" eb="43">
      <t>センエン</t>
    </rPh>
    <rPh sb="43" eb="45">
      <t>ミマン</t>
    </rPh>
    <rPh sb="46" eb="47">
      <t>キ</t>
    </rPh>
    <rPh sb="48" eb="49">
      <t>ス</t>
    </rPh>
    <rPh sb="51" eb="52">
      <t>ノチ</t>
    </rPh>
    <rPh sb="53" eb="55">
      <t>ゼイリツ</t>
    </rPh>
    <rPh sb="56" eb="57">
      <t>カ</t>
    </rPh>
    <rPh sb="59" eb="61">
      <t>ヒャクエン</t>
    </rPh>
    <rPh sb="61" eb="63">
      <t>ミマン</t>
    </rPh>
    <rPh sb="64" eb="65">
      <t>キ</t>
    </rPh>
    <rPh sb="66" eb="67">
      <t>ス</t>
    </rPh>
    <rPh sb="69" eb="71">
      <t>キンガク</t>
    </rPh>
    <rPh sb="72" eb="75">
      <t>ネンゼイガク</t>
    </rPh>
    <phoneticPr fontId="2"/>
  </si>
  <si>
    <t>特例</t>
    <rPh sb="0" eb="2">
      <t>トクレイ</t>
    </rPh>
    <phoneticPr fontId="2"/>
  </si>
  <si>
    <t>特例適用課標</t>
    <rPh sb="0" eb="2">
      <t>トクレイ</t>
    </rPh>
    <rPh sb="2" eb="4">
      <t>テキヨウ</t>
    </rPh>
    <rPh sb="4" eb="6">
      <t>カヒョウ</t>
    </rPh>
    <phoneticPr fontId="2"/>
  </si>
  <si>
    <t>x</t>
    <phoneticPr fontId="2"/>
  </si>
  <si>
    <t>固定資産税が償却資産のみの場合</t>
    <rPh sb="0" eb="2">
      <t>コテイ</t>
    </rPh>
    <rPh sb="2" eb="5">
      <t>シサンゼイ</t>
    </rPh>
    <rPh sb="6" eb="10">
      <t>ショウキャク</t>
    </rPh>
    <rPh sb="13" eb="15">
      <t>バアイ</t>
    </rPh>
    <phoneticPr fontId="2"/>
  </si>
  <si>
    <t>２．増加減少あり</t>
  </si>
  <si>
    <t>※ 計算等について
　耐用年数欄までを入力した場合、価額欄は自動計算されます。
　1月1日付取得の物件は計算上「前年」「12月」として入力してください。
特例計算は正しい率を選択願います。</t>
    <rPh sb="2" eb="4">
      <t>ケイサン</t>
    </rPh>
    <rPh sb="4" eb="5">
      <t>トウ</t>
    </rPh>
    <rPh sb="11" eb="13">
      <t>タイヨウ</t>
    </rPh>
    <rPh sb="13" eb="15">
      <t>ネンスウ</t>
    </rPh>
    <rPh sb="15" eb="16">
      <t>ラン</t>
    </rPh>
    <rPh sb="19" eb="21">
      <t>ニュウリョク</t>
    </rPh>
    <rPh sb="23" eb="25">
      <t>バアイ</t>
    </rPh>
    <rPh sb="26" eb="28">
      <t>カガク</t>
    </rPh>
    <rPh sb="28" eb="29">
      <t>ラン</t>
    </rPh>
    <rPh sb="30" eb="32">
      <t>ジドウ</t>
    </rPh>
    <rPh sb="32" eb="34">
      <t>ケイサン</t>
    </rPh>
    <rPh sb="42" eb="43">
      <t>ツキ</t>
    </rPh>
    <rPh sb="44" eb="45">
      <t>ニチ</t>
    </rPh>
    <rPh sb="45" eb="46">
      <t>フ</t>
    </rPh>
    <rPh sb="46" eb="48">
      <t>シュトク</t>
    </rPh>
    <rPh sb="49" eb="51">
      <t>ブッケン</t>
    </rPh>
    <rPh sb="52" eb="55">
      <t>ケイサンジョウ</t>
    </rPh>
    <rPh sb="56" eb="58">
      <t>ゼンネン</t>
    </rPh>
    <rPh sb="62" eb="63">
      <t>ツキ</t>
    </rPh>
    <rPh sb="67" eb="69">
      <t>ニュウリョク</t>
    </rPh>
    <rPh sb="77" eb="79">
      <t>トクレイ</t>
    </rPh>
    <rPh sb="79" eb="81">
      <t>ケイサン</t>
    </rPh>
    <rPh sb="82" eb="83">
      <t>タダ</t>
    </rPh>
    <rPh sb="85" eb="86">
      <t>リツ</t>
    </rPh>
    <rPh sb="87" eb="89">
      <t>センタク</t>
    </rPh>
    <rPh sb="89" eb="90">
      <t>ネガ</t>
    </rPh>
    <phoneticPr fontId="2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</si>
  <si>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</si>
  <si>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</si>
  <si>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（</t>
    <phoneticPr fontId="2"/>
  </si>
  <si>
    <t>　　　　　　　　　　　　　百万円</t>
    <rPh sb="13" eb="16">
      <t>ヒャクマンエン</t>
    </rPh>
    <phoneticPr fontId="2"/>
  </si>
  <si>
    <t>）</t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</si>
  <si>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</si>
  <si>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年　　　　月</t>
    <rPh sb="0" eb="1">
      <t>ネン</t>
    </rPh>
    <rPh sb="5" eb="6">
      <t>ツキ</t>
    </rPh>
    <phoneticPr fontId="2"/>
  </si>
  <si>
    <t>この申告に応答する者の係及び氏名</t>
    <rPh sb="2" eb="4">
      <t>シンコク</t>
    </rPh>
    <rPh sb="5" eb="7">
      <t>オウトウ</t>
    </rPh>
    <rPh sb="9" eb="10">
      <t>モノ</t>
    </rPh>
    <rPh sb="11" eb="12">
      <t>カカリ</t>
    </rPh>
    <rPh sb="12" eb="13">
      <t>オヨ</t>
    </rPh>
    <rPh sb="14" eb="16">
      <t>シメイ</t>
    </rPh>
    <phoneticPr fontId="2"/>
  </si>
  <si>
    <t>）</t>
    <phoneticPr fontId="2"/>
  </si>
  <si>
    <t>税理士等の氏名</t>
    <rPh sb="0" eb="3">
      <t>ゼイリシ</t>
    </rPh>
    <rPh sb="3" eb="4">
      <t>トウ</t>
    </rPh>
    <rPh sb="5" eb="7">
      <t>シメイ</t>
    </rPh>
    <phoneticPr fontId="2"/>
  </si>
  <si>
    <t>（</t>
    <phoneticPr fontId="2"/>
  </si>
  <si>
    <t>15  三島市内に</t>
    <rPh sb="4" eb="5">
      <t>サン</t>
    </rPh>
    <rPh sb="5" eb="6">
      <t>シマ</t>
    </rPh>
    <rPh sb="6" eb="7">
      <t>シ</t>
    </rPh>
    <rPh sb="7" eb="8">
      <t>ナイ</t>
    </rPh>
    <phoneticPr fontId="2"/>
  </si>
  <si>
    <t>16 借 用 資 産</t>
    <rPh sb="3" eb="4">
      <t>シャク</t>
    </rPh>
    <rPh sb="5" eb="6">
      <t>ヨウ</t>
    </rPh>
    <rPh sb="7" eb="8">
      <t>シ</t>
    </rPh>
    <rPh sb="9" eb="10">
      <t>サン</t>
    </rPh>
    <phoneticPr fontId="2"/>
  </si>
  <si>
    <t xml:space="preserve">      おける事業所等</t>
    <rPh sb="9" eb="11">
      <t>ジギョウ</t>
    </rPh>
    <rPh sb="11" eb="12">
      <t>ショ</t>
    </rPh>
    <rPh sb="12" eb="13">
      <t>トウ</t>
    </rPh>
    <phoneticPr fontId="2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</si>
  <si>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2"/>
  </si>
  <si>
    <t>18　備 　考　（添付書類等）</t>
    <rPh sb="3" eb="4">
      <t>ソナエ</t>
    </rPh>
    <rPh sb="6" eb="7">
      <t>コウ</t>
    </rPh>
    <rPh sb="9" eb="11">
      <t>テンプ</t>
    </rPh>
    <rPh sb="11" eb="14">
      <t>ショルイナド</t>
    </rPh>
    <phoneticPr fontId="2"/>
  </si>
  <si>
    <t xml:space="preserve">   資産の所在地</t>
    <rPh sb="3" eb="5">
      <t>シサン</t>
    </rPh>
    <phoneticPr fontId="2"/>
  </si>
  <si>
    <r>
      <t xml:space="preserve"> 　　
　　　（ふりがな）
</t>
    </r>
    <r>
      <rPr>
        <sz val="10"/>
        <color rgb="FF008000"/>
        <rFont val="ＭＳ Ｐ明朝"/>
        <family val="1"/>
        <charset val="128"/>
      </rPr>
      <t>1</t>
    </r>
    <r>
      <rPr>
        <sz val="10"/>
        <color indexed="17"/>
        <rFont val="ＭＳ Ｐ明朝"/>
        <family val="1"/>
        <charset val="128"/>
      </rPr>
      <t>　住　所</t>
    </r>
    <rPh sb="16" eb="17">
      <t>ジュウ</t>
    </rPh>
    <rPh sb="18" eb="19">
      <t>ショ</t>
    </rPh>
    <phoneticPr fontId="2"/>
  </si>
  <si>
    <t>（ふりがな）</t>
    <phoneticPr fontId="2"/>
  </si>
  <si>
    <t>2　氏　名</t>
    <rPh sb="2" eb="3">
      <t>シ</t>
    </rPh>
    <rPh sb="4" eb="5">
      <t>メイ</t>
    </rPh>
    <phoneticPr fontId="2"/>
  </si>
  <si>
    <t>第二十六号様式（提出用）</t>
    <rPh sb="0" eb="1">
      <t>ダイ</t>
    </rPh>
    <rPh sb="1" eb="4">
      <t>26</t>
    </rPh>
    <rPh sb="4" eb="5">
      <t>ゴウ</t>
    </rPh>
    <rPh sb="5" eb="7">
      <t>ヨウシキ</t>
    </rPh>
    <rPh sb="8" eb="11">
      <t>テイシュツヨウ</t>
    </rPh>
    <phoneticPr fontId="2"/>
  </si>
  <si>
    <t>令和</t>
    <rPh sb="0" eb="2">
      <t>レイワ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</si>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</sst>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&lt;=999]000;[&lt;=9999]000\-00;000\-0000"/>
    <numFmt numFmtId="177" formatCode="00000000"/>
    <numFmt numFmtId="178" formatCode="[$-411]ggge&quot;年&quot;mm&quot;月&quot;"/>
    <numFmt numFmtId="179" formatCode="#,##0_ "/>
    <numFmt numFmtId="180" formatCode="0.000_ "/>
    <numFmt numFmtId="181" formatCode="0.000"/>
    <numFmt numFmtId="182" formatCode="[$-411]ggg\ e&quot; 年 &quot;mm&quot; 月 &quot;dd&quot; 日&quot;"/>
    <numFmt numFmtId="183" formatCode="e"/>
    <numFmt numFmtId="184" formatCode="[$-411]g\ e\.mm"/>
    <numFmt numFmtId="185" formatCode="#,##0_ ;[Red]\-#,##0\ "/>
    <numFmt numFmtId="186" formatCode="[$-411]ggg\ e&quot; 年 &quot;mm&quot; 月 &quot;dd&quot; 日計算&quot;"/>
    <numFmt numFmtId="187" formatCode="0.0%"/>
    <numFmt numFmtId="188" formatCode="&quot;年間税額 &quot;#,##0&quot; 円&quot;"/>
    <numFmt numFmtId="189" formatCode="0000&quot; &quot;0000&quot; &quot;0000"/>
  </numFmts>
  <fonts count="6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b/>
      <sz val="18"/>
      <color indexed="17"/>
      <name val="ＭＳ Ｐゴシック"/>
      <family val="3"/>
      <charset val="128"/>
    </font>
    <font>
      <sz val="16"/>
      <color indexed="17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7"/>
      <name val="ＭＳ 明朝"/>
      <family val="1"/>
      <charset val="128"/>
    </font>
    <font>
      <sz val="14"/>
      <name val="Lucida Sans Unicode"/>
      <family val="2"/>
    </font>
    <font>
      <sz val="12"/>
      <name val="Lucida Sans Unicode"/>
      <family val="2"/>
    </font>
    <font>
      <sz val="11"/>
      <name val="ＭＳ ゴシック"/>
      <family val="3"/>
      <charset val="128"/>
    </font>
    <font>
      <sz val="11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10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1"/>
      <color rgb="FF008000"/>
      <name val="ＭＳ Ｐ明朝"/>
      <family val="1"/>
      <charset val="128"/>
    </font>
    <font>
      <sz val="8"/>
      <color rgb="FF008000"/>
      <name val="ＭＳ Ｐゴシック"/>
      <family val="3"/>
      <charset val="128"/>
    </font>
    <font>
      <sz val="7.5"/>
      <color indexed="10"/>
      <name val="ＭＳ Ｐ明朝"/>
      <family val="1"/>
      <charset val="128"/>
    </font>
    <font>
      <sz val="6.5"/>
      <color indexed="17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Meiryo UI"/>
      <family val="3"/>
      <charset val="128"/>
    </font>
    <font>
      <sz val="12"/>
      <color indexed="17"/>
      <name val="ＭＳ Ｐ明朝"/>
      <family val="1"/>
      <charset val="128"/>
    </font>
    <font>
      <sz val="11"/>
      <color indexed="10"/>
      <name val="Meiryo UI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00B050"/>
      <name val="Meiryo UI"/>
      <family val="3"/>
      <charset val="128"/>
    </font>
    <font>
      <sz val="11"/>
      <color rgb="FF00B050"/>
      <name val="Meiryo UI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002060"/>
      <name val="Meiryo UI"/>
      <family val="3"/>
      <charset val="128"/>
    </font>
    <font>
      <sz val="10"/>
      <color rgb="FFFF000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rgb="FF002060"/>
      <name val="ＭＳ ゴシック"/>
      <family val="3"/>
      <charset val="128"/>
    </font>
    <font>
      <sz val="9"/>
      <name val="Meiryo UI"/>
      <family val="3"/>
      <charset val="128"/>
    </font>
    <font>
      <sz val="7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6"/>
      <color rgb="FF008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4">
    <border>
      <left/>
      <right/>
      <top/>
      <bottom/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 style="dotted">
        <color indexed="17"/>
      </top>
      <bottom style="dotted">
        <color indexed="17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/>
      <right style="thin">
        <color indexed="17"/>
      </right>
      <top style="dotted">
        <color indexed="17"/>
      </top>
      <bottom style="dotted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/>
      <right style="dotted">
        <color indexed="17"/>
      </right>
      <top style="thin">
        <color indexed="17"/>
      </top>
      <bottom/>
      <diagonal/>
    </border>
    <border>
      <left/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/>
      <top/>
      <bottom style="thin">
        <color indexed="17"/>
      </bottom>
      <diagonal/>
    </border>
    <border>
      <left style="dotted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dotted">
        <color indexed="17"/>
      </right>
      <top/>
      <bottom style="medium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dotted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64"/>
      </bottom>
      <diagonal/>
    </border>
    <border>
      <left style="medium">
        <color indexed="17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17"/>
      </left>
      <right/>
      <top style="thin">
        <color indexed="64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17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7"/>
      </left>
      <right/>
      <top/>
      <bottom style="thin">
        <color indexed="64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thin">
        <color indexed="17"/>
      </right>
      <top style="dotted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medium">
        <color indexed="17"/>
      </left>
      <right/>
      <top/>
      <bottom style="dotted">
        <color indexed="17"/>
      </bottom>
      <diagonal/>
    </border>
    <border>
      <left style="medium">
        <color indexed="17"/>
      </left>
      <right/>
      <top style="dotted">
        <color indexed="17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/>
      <right style="hair">
        <color auto="1"/>
      </right>
      <top style="dashed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/>
      <top style="medium">
        <color indexed="10"/>
      </top>
      <bottom style="medium">
        <color indexed="10"/>
      </bottom>
      <diagonal style="thin">
        <color indexed="10"/>
      </diagonal>
    </border>
    <border diagonalUp="1">
      <left/>
      <right/>
      <top style="medium">
        <color indexed="10"/>
      </top>
      <bottom style="medium">
        <color indexed="10"/>
      </bottom>
      <diagonal style="thin">
        <color indexed="10"/>
      </diagonal>
    </border>
    <border diagonalUp="1">
      <left/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dashed">
        <color rgb="FF0070C0"/>
      </left>
      <right/>
      <top style="dashed">
        <color rgb="FF0070C0"/>
      </top>
      <bottom/>
      <diagonal/>
    </border>
    <border>
      <left/>
      <right/>
      <top style="dashed">
        <color rgb="FF0070C0"/>
      </top>
      <bottom/>
      <diagonal/>
    </border>
    <border>
      <left/>
      <right style="dashed">
        <color rgb="FF0070C0"/>
      </right>
      <top style="dashed">
        <color rgb="FF0070C0"/>
      </top>
      <bottom/>
      <diagonal/>
    </border>
    <border>
      <left style="dashed">
        <color rgb="FF0070C0"/>
      </left>
      <right/>
      <top/>
      <bottom/>
      <diagonal/>
    </border>
    <border>
      <left/>
      <right style="dashed">
        <color rgb="FF0070C0"/>
      </right>
      <top/>
      <bottom/>
      <diagonal/>
    </border>
    <border>
      <left style="dashed">
        <color rgb="FF0070C0"/>
      </left>
      <right/>
      <top/>
      <bottom style="dashed">
        <color rgb="FF0070C0"/>
      </bottom>
      <diagonal/>
    </border>
    <border>
      <left/>
      <right/>
      <top/>
      <bottom style="dashed">
        <color rgb="FF0070C0"/>
      </bottom>
      <diagonal/>
    </border>
    <border>
      <left/>
      <right style="dashed">
        <color rgb="FF0070C0"/>
      </right>
      <top/>
      <bottom style="dashed">
        <color rgb="FF0070C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ashed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rgb="FF008000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6" fillId="0" borderId="10" xfId="0" applyFont="1" applyBorder="1" applyAlignment="1"/>
    <xf numFmtId="0" fontId="6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distributed"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6" fillId="0" borderId="0" xfId="0" applyFo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7" fillId="0" borderId="104" xfId="0" applyFont="1" applyBorder="1" applyAlignment="1">
      <alignment vertical="center"/>
    </xf>
    <xf numFmtId="0" fontId="17" fillId="0" borderId="105" xfId="0" applyFont="1" applyBorder="1" applyAlignment="1">
      <alignment horizontal="left" vertical="center"/>
    </xf>
    <xf numFmtId="38" fontId="19" fillId="0" borderId="107" xfId="1" applyFont="1" applyBorder="1" applyAlignment="1">
      <alignment vertical="center"/>
    </xf>
    <xf numFmtId="38" fontId="19" fillId="0" borderId="110" xfId="1" applyFont="1" applyBorder="1" applyAlignment="1">
      <alignment vertical="center"/>
    </xf>
    <xf numFmtId="0" fontId="38" fillId="0" borderId="91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 vertical="top"/>
    </xf>
    <xf numFmtId="0" fontId="39" fillId="0" borderId="14" xfId="0" applyFont="1" applyBorder="1" applyAlignment="1">
      <alignment horizontal="center" vertical="center"/>
    </xf>
    <xf numFmtId="0" fontId="33" fillId="0" borderId="120" xfId="0" applyFont="1" applyBorder="1">
      <alignment vertical="center"/>
    </xf>
    <xf numFmtId="0" fontId="33" fillId="0" borderId="113" xfId="0" applyFont="1" applyBorder="1" applyAlignment="1">
      <alignment horizontal="center" vertical="center"/>
    </xf>
    <xf numFmtId="0" fontId="33" fillId="0" borderId="115" xfId="0" applyFont="1" applyBorder="1">
      <alignment vertical="center"/>
    </xf>
    <xf numFmtId="0" fontId="33" fillId="0" borderId="0" xfId="0" applyFont="1" applyBorder="1">
      <alignment vertical="center"/>
    </xf>
    <xf numFmtId="0" fontId="33" fillId="0" borderId="116" xfId="0" applyFont="1" applyBorder="1">
      <alignment vertical="center"/>
    </xf>
    <xf numFmtId="0" fontId="33" fillId="0" borderId="125" xfId="0" applyFont="1" applyBorder="1">
      <alignment vertical="center"/>
    </xf>
    <xf numFmtId="0" fontId="33" fillId="0" borderId="127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9" xfId="0" applyBorder="1" applyAlignment="1">
      <alignment horizontal="left" vertical="center"/>
    </xf>
    <xf numFmtId="0" fontId="46" fillId="0" borderId="113" xfId="0" applyFont="1" applyFill="1" applyBorder="1" applyAlignment="1" applyProtection="1">
      <alignment horizontal="center" vertical="center"/>
    </xf>
    <xf numFmtId="180" fontId="46" fillId="0" borderId="113" xfId="0" applyNumberFormat="1" applyFont="1" applyFill="1" applyBorder="1" applyAlignment="1" applyProtection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3" fillId="0" borderId="126" xfId="0" applyFont="1" applyBorder="1" applyAlignment="1">
      <alignment horizontal="center" vertical="center"/>
    </xf>
    <xf numFmtId="0" fontId="33" fillId="0" borderId="12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>
      <alignment vertical="center"/>
    </xf>
    <xf numFmtId="184" fontId="0" fillId="0" borderId="130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79" xfId="0" applyBorder="1" applyAlignment="1">
      <alignment vertical="center"/>
    </xf>
    <xf numFmtId="179" fontId="0" fillId="0" borderId="79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0" xfId="0" applyBorder="1" applyAlignment="1">
      <alignment vertical="center"/>
    </xf>
    <xf numFmtId="179" fontId="0" fillId="0" borderId="130" xfId="0" applyNumberFormat="1" applyBorder="1" applyAlignment="1">
      <alignment vertical="center"/>
    </xf>
    <xf numFmtId="179" fontId="0" fillId="0" borderId="0" xfId="0" applyNumberForma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4" fillId="0" borderId="48" xfId="0" applyFont="1" applyBorder="1" applyAlignment="1">
      <alignment vertical="center"/>
    </xf>
    <xf numFmtId="0" fontId="6" fillId="0" borderId="138" xfId="0" applyFont="1" applyBorder="1" applyAlignment="1">
      <alignment vertical="center"/>
    </xf>
    <xf numFmtId="0" fontId="6" fillId="0" borderId="139" xfId="0" applyFont="1" applyBorder="1" applyAlignment="1">
      <alignment vertical="center"/>
    </xf>
    <xf numFmtId="0" fontId="6" fillId="0" borderId="140" xfId="0" applyFont="1" applyBorder="1" applyAlignment="1">
      <alignment vertical="center"/>
    </xf>
    <xf numFmtId="49" fontId="6" fillId="0" borderId="136" xfId="0" applyNumberFormat="1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16" fillId="0" borderId="84" xfId="0" applyFont="1" applyBorder="1" applyAlignment="1">
      <alignment vertical="center"/>
    </xf>
    <xf numFmtId="0" fontId="16" fillId="0" borderId="96" xfId="0" applyFont="1" applyBorder="1" applyAlignment="1">
      <alignment vertical="center"/>
    </xf>
    <xf numFmtId="0" fontId="16" fillId="0" borderId="94" xfId="0" applyFont="1" applyBorder="1" applyAlignment="1">
      <alignment vertical="center"/>
    </xf>
    <xf numFmtId="0" fontId="44" fillId="0" borderId="149" xfId="0" applyFont="1" applyBorder="1" applyAlignment="1">
      <alignment vertical="center"/>
    </xf>
    <xf numFmtId="0" fontId="16" fillId="0" borderId="151" xfId="0" applyFont="1" applyBorder="1" applyAlignment="1">
      <alignment vertical="center"/>
    </xf>
    <xf numFmtId="0" fontId="16" fillId="0" borderId="152" xfId="0" applyFont="1" applyBorder="1" applyAlignment="1">
      <alignment vertical="center"/>
    </xf>
    <xf numFmtId="0" fontId="16" fillId="0" borderId="153" xfId="0" applyFont="1" applyBorder="1" applyAlignment="1">
      <alignment vertical="center"/>
    </xf>
    <xf numFmtId="0" fontId="50" fillId="0" borderId="149" xfId="0" applyFont="1" applyBorder="1" applyAlignment="1">
      <alignment horizontal="center" vertical="center"/>
    </xf>
    <xf numFmtId="49" fontId="16" fillId="0" borderId="148" xfId="0" applyNumberFormat="1" applyFont="1" applyBorder="1" applyAlignment="1">
      <alignment horizontal="center" vertical="center"/>
    </xf>
    <xf numFmtId="0" fontId="46" fillId="0" borderId="162" xfId="0" applyFont="1" applyFill="1" applyBorder="1" applyAlignment="1" applyProtection="1">
      <alignment horizontal="center" vertical="center"/>
    </xf>
    <xf numFmtId="180" fontId="46" fillId="0" borderId="162" xfId="0" applyNumberFormat="1" applyFont="1" applyFill="1" applyBorder="1" applyAlignment="1" applyProtection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163" xfId="0" applyFill="1" applyBorder="1" applyAlignment="1">
      <alignment horizontal="center" vertical="center"/>
    </xf>
    <xf numFmtId="0" fontId="33" fillId="0" borderId="113" xfId="0" applyFont="1" applyBorder="1" applyAlignment="1">
      <alignment horizontal="center" vertical="center"/>
    </xf>
    <xf numFmtId="0" fontId="33" fillId="0" borderId="126" xfId="0" applyFont="1" applyBorder="1" applyAlignment="1">
      <alignment horizontal="center" vertical="center"/>
    </xf>
    <xf numFmtId="0" fontId="33" fillId="0" borderId="127" xfId="0" applyFont="1" applyBorder="1" applyAlignment="1">
      <alignment horizontal="center" vertical="center"/>
    </xf>
    <xf numFmtId="0" fontId="44" fillId="0" borderId="14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distributed" textRotation="255"/>
    </xf>
    <xf numFmtId="0" fontId="33" fillId="0" borderId="0" xfId="0" applyFon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44" fillId="0" borderId="0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3" fillId="0" borderId="165" xfId="0" applyFont="1" applyBorder="1" applyAlignment="1">
      <alignment horizontal="center" vertical="center"/>
    </xf>
    <xf numFmtId="179" fontId="44" fillId="0" borderId="0" xfId="0" applyNumberFormat="1" applyFont="1" applyBorder="1" applyAlignment="1">
      <alignment vertical="center"/>
    </xf>
    <xf numFmtId="179" fontId="44" fillId="0" borderId="0" xfId="0" applyNumberFormat="1" applyFont="1">
      <alignment vertical="center"/>
    </xf>
    <xf numFmtId="181" fontId="45" fillId="0" borderId="46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83" fontId="59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5" fillId="0" borderId="115" xfId="0" applyFont="1" applyBorder="1" applyAlignment="1">
      <alignment vertical="center"/>
    </xf>
    <xf numFmtId="179" fontId="0" fillId="0" borderId="0" xfId="0" applyNumberFormat="1" applyFont="1" applyBorder="1" applyAlignment="1">
      <alignment horizontal="center" vertical="center"/>
    </xf>
    <xf numFmtId="38" fontId="33" fillId="0" borderId="0" xfId="1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49" fontId="45" fillId="2" borderId="48" xfId="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179" fontId="0" fillId="0" borderId="79" xfId="0" applyNumberFormat="1" applyBorder="1" applyAlignment="1">
      <alignment horizontal="center" vertical="center"/>
    </xf>
    <xf numFmtId="0" fontId="44" fillId="0" borderId="137" xfId="0" applyFont="1" applyBorder="1" applyAlignment="1">
      <alignment vertical="center" shrinkToFit="1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vertical="distributed" justifyLastLine="1"/>
    </xf>
    <xf numFmtId="0" fontId="11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5" fillId="0" borderId="1" xfId="0" applyFont="1" applyBorder="1" applyAlignment="1">
      <alignment horizontal="center" vertical="center"/>
    </xf>
    <xf numFmtId="0" fontId="65" fillId="0" borderId="182" xfId="0" applyFont="1" applyBorder="1" applyAlignment="1">
      <alignment horizontal="left" vertical="top" wrapText="1"/>
    </xf>
    <xf numFmtId="0" fontId="65" fillId="0" borderId="7" xfId="0" applyFont="1" applyBorder="1" applyAlignment="1">
      <alignment horizontal="left" vertical="top"/>
    </xf>
    <xf numFmtId="0" fontId="65" fillId="0" borderId="8" xfId="0" applyFont="1" applyBorder="1" applyAlignment="1">
      <alignment horizontal="left" vertical="top"/>
    </xf>
    <xf numFmtId="0" fontId="36" fillId="0" borderId="25" xfId="0" applyFont="1" applyBorder="1" applyAlignment="1">
      <alignment horizontal="left" vertical="center" indent="1"/>
    </xf>
    <xf numFmtId="0" fontId="36" fillId="0" borderId="26" xfId="0" applyFont="1" applyBorder="1" applyAlignment="1">
      <alignment horizontal="left" vertical="center" indent="1"/>
    </xf>
    <xf numFmtId="0" fontId="36" fillId="0" borderId="27" xfId="0" applyFont="1" applyBorder="1" applyAlignment="1">
      <alignment horizontal="left" vertical="center" inden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justifyLastLine="1"/>
    </xf>
    <xf numFmtId="0" fontId="6" fillId="0" borderId="32" xfId="0" applyFont="1" applyBorder="1" applyAlignment="1">
      <alignment horizontal="center" vertical="center" justifyLastLine="1"/>
    </xf>
    <xf numFmtId="0" fontId="6" fillId="0" borderId="33" xfId="0" applyFont="1" applyBorder="1" applyAlignment="1">
      <alignment horizontal="center" vertical="center" justifyLastLine="1"/>
    </xf>
    <xf numFmtId="0" fontId="6" fillId="0" borderId="34" xfId="0" applyFont="1" applyBorder="1" applyAlignment="1">
      <alignment horizontal="center" vertical="center" justifyLastLine="1"/>
    </xf>
    <xf numFmtId="0" fontId="6" fillId="0" borderId="35" xfId="0" applyFont="1" applyBorder="1" applyAlignment="1">
      <alignment horizontal="center" vertical="center" justifyLastLine="1"/>
    </xf>
    <xf numFmtId="0" fontId="6" fillId="0" borderId="36" xfId="0" applyFont="1" applyBorder="1" applyAlignment="1">
      <alignment horizontal="center" vertical="center" justifyLastLine="1"/>
    </xf>
    <xf numFmtId="0" fontId="6" fillId="0" borderId="37" xfId="0" applyFont="1" applyBorder="1" applyAlignment="1">
      <alignment horizontal="center" vertical="center" justifyLastLine="1"/>
    </xf>
    <xf numFmtId="0" fontId="6" fillId="0" borderId="38" xfId="0" applyFont="1" applyBorder="1" applyAlignment="1">
      <alignment horizontal="center" vertical="center" justifyLastLine="1"/>
    </xf>
    <xf numFmtId="0" fontId="6" fillId="0" borderId="39" xfId="0" applyFont="1" applyBorder="1" applyAlignment="1">
      <alignment horizontal="center" vertical="center" justifyLastLine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6" fillId="0" borderId="112" xfId="0" applyFont="1" applyBorder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111" xfId="0" applyFont="1" applyBorder="1" applyAlignment="1">
      <alignment horizontal="right" vertical="center"/>
    </xf>
    <xf numFmtId="0" fontId="36" fillId="0" borderId="30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distributed" vertical="center" justifyLastLine="1"/>
    </xf>
    <xf numFmtId="0" fontId="7" fillId="2" borderId="14" xfId="0" applyFont="1" applyFill="1" applyBorder="1" applyAlignment="1">
      <alignment horizontal="distributed" vertical="center" justifyLastLine="1"/>
    </xf>
    <xf numFmtId="0" fontId="7" fillId="2" borderId="50" xfId="0" applyFont="1" applyFill="1" applyBorder="1" applyAlignment="1">
      <alignment horizontal="distributed" vertical="center" justifyLastLine="1"/>
    </xf>
    <xf numFmtId="0" fontId="3" fillId="0" borderId="3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justifyLastLine="1"/>
    </xf>
    <xf numFmtId="0" fontId="7" fillId="0" borderId="14" xfId="0" applyFont="1" applyBorder="1" applyAlignment="1">
      <alignment horizontal="left" vertical="center" justifyLastLine="1"/>
    </xf>
    <xf numFmtId="0" fontId="7" fillId="0" borderId="8" xfId="0" applyFont="1" applyBorder="1" applyAlignment="1">
      <alignment horizontal="left" vertical="center" justifyLastLine="1"/>
    </xf>
    <xf numFmtId="0" fontId="7" fillId="0" borderId="50" xfId="0" applyFont="1" applyBorder="1" applyAlignment="1">
      <alignment horizontal="left" vertical="center" justifyLastLine="1"/>
    </xf>
    <xf numFmtId="0" fontId="9" fillId="0" borderId="62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distributed" vertical="center" justifyLastLine="1"/>
    </xf>
    <xf numFmtId="0" fontId="11" fillId="2" borderId="48" xfId="0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36" fillId="2" borderId="23" xfId="0" applyFont="1" applyFill="1" applyBorder="1" applyAlignment="1">
      <alignment horizontal="left" vertical="center" indent="1"/>
    </xf>
    <xf numFmtId="0" fontId="36" fillId="2" borderId="0" xfId="0" applyFont="1" applyFill="1" applyBorder="1" applyAlignment="1">
      <alignment horizontal="left" vertical="center" indent="1"/>
    </xf>
    <xf numFmtId="0" fontId="36" fillId="2" borderId="7" xfId="0" applyFont="1" applyFill="1" applyBorder="1" applyAlignment="1">
      <alignment horizontal="left" vertical="center" indent="1"/>
    </xf>
    <xf numFmtId="0" fontId="36" fillId="2" borderId="111" xfId="0" applyFont="1" applyFill="1" applyBorder="1" applyAlignment="1">
      <alignment horizontal="left" vertical="center" indent="1"/>
    </xf>
    <xf numFmtId="0" fontId="36" fillId="2" borderId="30" xfId="0" applyFont="1" applyFill="1" applyBorder="1" applyAlignment="1">
      <alignment horizontal="left" vertical="center" indent="1"/>
    </xf>
    <xf numFmtId="0" fontId="36" fillId="2" borderId="49" xfId="0" applyFont="1" applyFill="1" applyBorder="1" applyAlignment="1">
      <alignment horizontal="left" vertical="center" indent="1"/>
    </xf>
    <xf numFmtId="0" fontId="13" fillId="0" borderId="4" xfId="0" applyFont="1" applyBorder="1" applyAlignment="1">
      <alignment vertical="top" textRotation="255" wrapText="1" shrinkToFit="1"/>
    </xf>
    <xf numFmtId="0" fontId="0" fillId="0" borderId="4" xfId="0" applyBorder="1" applyAlignment="1">
      <alignment vertical="top" wrapText="1"/>
    </xf>
    <xf numFmtId="0" fontId="9" fillId="0" borderId="28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177" fontId="29" fillId="0" borderId="3" xfId="0" applyNumberFormat="1" applyFont="1" applyBorder="1" applyAlignment="1">
      <alignment horizontal="left" vertical="center" indent="1"/>
    </xf>
    <xf numFmtId="177" fontId="29" fillId="0" borderId="1" xfId="0" applyNumberFormat="1" applyFont="1" applyBorder="1" applyAlignment="1">
      <alignment horizontal="left" vertical="center" indent="1"/>
    </xf>
    <xf numFmtId="177" fontId="29" fillId="0" borderId="6" xfId="0" applyNumberFormat="1" applyFont="1" applyBorder="1" applyAlignment="1">
      <alignment horizontal="left" vertical="center" indent="1"/>
    </xf>
    <xf numFmtId="177" fontId="29" fillId="0" borderId="5" xfId="0" applyNumberFormat="1" applyFont="1" applyBorder="1" applyAlignment="1">
      <alignment horizontal="left" vertical="center" indent="1"/>
    </xf>
    <xf numFmtId="177" fontId="29" fillId="0" borderId="2" xfId="0" applyNumberFormat="1" applyFont="1" applyBorder="1" applyAlignment="1">
      <alignment horizontal="left" vertical="center" indent="1"/>
    </xf>
    <xf numFmtId="177" fontId="29" fillId="0" borderId="8" xfId="0" applyNumberFormat="1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182" fontId="47" fillId="0" borderId="3" xfId="0" applyNumberFormat="1" applyFont="1" applyBorder="1" applyAlignment="1">
      <alignment horizontal="center" vertical="center"/>
    </xf>
    <xf numFmtId="182" fontId="47" fillId="0" borderId="1" xfId="0" applyNumberFormat="1" applyFont="1" applyBorder="1" applyAlignment="1">
      <alignment horizontal="center" vertical="center"/>
    </xf>
    <xf numFmtId="182" fontId="47" fillId="0" borderId="6" xfId="0" applyNumberFormat="1" applyFont="1" applyBorder="1" applyAlignment="1">
      <alignment horizontal="center" vertical="center"/>
    </xf>
    <xf numFmtId="182" fontId="47" fillId="0" borderId="4" xfId="0" applyNumberFormat="1" applyFont="1" applyBorder="1" applyAlignment="1">
      <alignment horizontal="center" vertical="center"/>
    </xf>
    <xf numFmtId="182" fontId="47" fillId="0" borderId="0" xfId="0" applyNumberFormat="1" applyFont="1" applyBorder="1" applyAlignment="1">
      <alignment horizontal="center" vertical="center"/>
    </xf>
    <xf numFmtId="182" fontId="47" fillId="0" borderId="7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1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8" fillId="0" borderId="23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36" fillId="0" borderId="22" xfId="0" applyFont="1" applyBorder="1" applyAlignment="1">
      <alignment horizontal="left" vertical="center"/>
    </xf>
    <xf numFmtId="0" fontId="36" fillId="0" borderId="6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66" xfId="0" applyFont="1" applyBorder="1" applyAlignment="1">
      <alignment horizontal="right" vertical="center"/>
    </xf>
    <xf numFmtId="185" fontId="32" fillId="0" borderId="5" xfId="1" applyNumberFormat="1" applyFont="1" applyBorder="1" applyAlignment="1">
      <alignment horizontal="right" vertical="center"/>
    </xf>
    <xf numFmtId="185" fontId="32" fillId="0" borderId="2" xfId="1" applyNumberFormat="1" applyFont="1" applyBorder="1" applyAlignment="1">
      <alignment horizontal="right" vertical="center"/>
    </xf>
    <xf numFmtId="185" fontId="32" fillId="0" borderId="8" xfId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1" fillId="0" borderId="68" xfId="0" applyFont="1" applyBorder="1" applyAlignment="1">
      <alignment horizontal="right" vertical="center"/>
    </xf>
    <xf numFmtId="0" fontId="6" fillId="0" borderId="70" xfId="0" applyFont="1" applyBorder="1" applyAlignment="1">
      <alignment horizontal="distributed" vertical="center" justifyLastLine="1"/>
    </xf>
    <xf numFmtId="0" fontId="6" fillId="0" borderId="71" xfId="0" applyFont="1" applyBorder="1" applyAlignment="1">
      <alignment horizontal="distributed" vertical="center" justifyLastLine="1"/>
    </xf>
    <xf numFmtId="0" fontId="11" fillId="0" borderId="72" xfId="0" applyFont="1" applyBorder="1" applyAlignment="1">
      <alignment horizontal="distributed" vertical="center" justifyLastLine="1"/>
    </xf>
    <xf numFmtId="0" fontId="35" fillId="0" borderId="1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shrinkToFit="1"/>
    </xf>
    <xf numFmtId="0" fontId="27" fillId="0" borderId="22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left" vertical="center" shrinkToFit="1"/>
    </xf>
    <xf numFmtId="0" fontId="27" fillId="0" borderId="29" xfId="0" applyFont="1" applyBorder="1" applyAlignment="1">
      <alignment horizontal="left" vertical="center" shrinkToFit="1"/>
    </xf>
    <xf numFmtId="0" fontId="27" fillId="0" borderId="30" xfId="0" applyFont="1" applyBorder="1" applyAlignment="1">
      <alignment horizontal="left" vertical="center" shrinkToFit="1"/>
    </xf>
    <xf numFmtId="185" fontId="32" fillId="0" borderId="3" xfId="1" applyNumberFormat="1" applyFont="1" applyBorder="1" applyAlignment="1">
      <alignment horizontal="right" vertical="center"/>
    </xf>
    <xf numFmtId="185" fontId="32" fillId="0" borderId="1" xfId="1" applyNumberFormat="1" applyFont="1" applyBorder="1" applyAlignment="1">
      <alignment horizontal="right" vertical="center"/>
    </xf>
    <xf numFmtId="185" fontId="32" fillId="0" borderId="6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9" fillId="0" borderId="47" xfId="0" applyFont="1" applyBorder="1" applyAlignment="1">
      <alignment horizontal="distributed" vertical="center" justifyLastLine="1"/>
    </xf>
    <xf numFmtId="0" fontId="9" fillId="0" borderId="48" xfId="0" applyFont="1" applyBorder="1" applyAlignment="1">
      <alignment horizontal="distributed" vertical="center" justifyLastLine="1"/>
    </xf>
    <xf numFmtId="185" fontId="32" fillId="0" borderId="66" xfId="1" applyNumberFormat="1" applyFont="1" applyBorder="1" applyAlignment="1">
      <alignment horizontal="right" vertical="center"/>
    </xf>
    <xf numFmtId="185" fontId="32" fillId="0" borderId="68" xfId="1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40" fillId="0" borderId="0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top"/>
    </xf>
    <xf numFmtId="0" fontId="63" fillId="0" borderId="0" xfId="0" applyFont="1" applyBorder="1" applyAlignment="1">
      <alignment horizontal="center" vertical="distributed" justifyLastLine="1"/>
    </xf>
    <xf numFmtId="0" fontId="63" fillId="0" borderId="7" xfId="0" applyFont="1" applyBorder="1" applyAlignment="1">
      <alignment horizontal="center" vertical="distributed" justifyLastLine="1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9" fontId="5" fillId="0" borderId="3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189" fontId="5" fillId="0" borderId="4" xfId="0" applyNumberFormat="1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7" xfId="0" applyNumberFormat="1" applyFont="1" applyBorder="1" applyAlignment="1">
      <alignment horizontal="center" vertical="center"/>
    </xf>
    <xf numFmtId="189" fontId="5" fillId="0" borderId="5" xfId="0" applyNumberFormat="1" applyFont="1" applyBorder="1" applyAlignment="1">
      <alignment horizontal="center" vertical="center"/>
    </xf>
    <xf numFmtId="189" fontId="5" fillId="0" borderId="2" xfId="0" applyNumberFormat="1" applyFont="1" applyBorder="1" applyAlignment="1">
      <alignment horizontal="center" vertical="center"/>
    </xf>
    <xf numFmtId="189" fontId="5" fillId="0" borderId="8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distributed" textRotation="255" justifyLastLine="1"/>
    </xf>
    <xf numFmtId="0" fontId="6" fillId="0" borderId="11" xfId="0" applyFont="1" applyBorder="1" applyAlignment="1">
      <alignment horizontal="center" vertical="distributed" textRotation="255" justifyLastLine="1"/>
    </xf>
    <xf numFmtId="0" fontId="6" fillId="0" borderId="183" xfId="0" applyFont="1" applyBorder="1" applyAlignment="1">
      <alignment horizontal="center" vertical="distributed" textRotation="255" justifyLastLine="1"/>
    </xf>
    <xf numFmtId="0" fontId="6" fillId="0" borderId="53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57" xfId="0" applyFont="1" applyBorder="1" applyAlignment="1">
      <alignment horizontal="distributed" vertical="center" justifyLastLine="1"/>
    </xf>
    <xf numFmtId="0" fontId="6" fillId="0" borderId="58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7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vertical="distributed" justifyLastLine="1"/>
    </xf>
    <xf numFmtId="0" fontId="6" fillId="0" borderId="6" xfId="0" applyFont="1" applyBorder="1" applyAlignment="1">
      <alignment horizontal="center" vertical="distributed" justifyLastLine="1"/>
    </xf>
    <xf numFmtId="0" fontId="6" fillId="0" borderId="0" xfId="0" applyFont="1" applyBorder="1" applyAlignment="1">
      <alignment horizontal="center" vertical="distributed" justifyLastLine="1"/>
    </xf>
    <xf numFmtId="0" fontId="6" fillId="0" borderId="7" xfId="0" applyFont="1" applyBorder="1" applyAlignment="1">
      <alignment horizontal="center" vertical="distributed" justifyLastLine="1"/>
    </xf>
    <xf numFmtId="0" fontId="6" fillId="0" borderId="6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9" xfId="0" applyFont="1" applyBorder="1" applyAlignment="1">
      <alignment horizontal="distributed" vertical="center" wrapText="1" justifyLastLine="1"/>
    </xf>
    <xf numFmtId="0" fontId="6" fillId="0" borderId="54" xfId="0" applyFont="1" applyBorder="1" applyAlignment="1">
      <alignment horizontal="distributed" vertical="center" justifyLastLine="1"/>
    </xf>
    <xf numFmtId="0" fontId="6" fillId="0" borderId="53" xfId="0" applyFont="1" applyBorder="1" applyAlignment="1">
      <alignment horizontal="distributed" vertical="center" wrapText="1" justifyLastLine="1"/>
    </xf>
    <xf numFmtId="0" fontId="9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6" fillId="0" borderId="59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185" fontId="32" fillId="0" borderId="9" xfId="1" applyNumberFormat="1" applyFont="1" applyBorder="1" applyAlignment="1">
      <alignment horizontal="right" vertical="center"/>
    </xf>
    <xf numFmtId="185" fontId="32" fillId="0" borderId="20" xfId="1" applyNumberFormat="1" applyFont="1" applyBorder="1" applyAlignment="1">
      <alignment horizontal="right" vertical="center"/>
    </xf>
    <xf numFmtId="185" fontId="32" fillId="0" borderId="69" xfId="1" applyNumberFormat="1" applyFont="1" applyBorder="1" applyAlignment="1">
      <alignment horizontal="right" vertical="center"/>
    </xf>
    <xf numFmtId="185" fontId="32" fillId="0" borderId="44" xfId="1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distributed" vertical="center"/>
    </xf>
    <xf numFmtId="0" fontId="8" fillId="0" borderId="50" xfId="0" applyFont="1" applyBorder="1" applyAlignment="1">
      <alignment horizontal="distributed" vertical="center"/>
    </xf>
    <xf numFmtId="0" fontId="39" fillId="0" borderId="19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35" fillId="0" borderId="8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58" xfId="0" applyFont="1" applyBorder="1" applyAlignment="1">
      <alignment horizontal="right" vertical="center"/>
    </xf>
    <xf numFmtId="0" fontId="33" fillId="0" borderId="174" xfId="0" applyFont="1" applyBorder="1" applyAlignment="1">
      <alignment horizontal="center" vertical="center"/>
    </xf>
    <xf numFmtId="0" fontId="33" fillId="0" borderId="120" xfId="0" applyFont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20" fillId="0" borderId="142" xfId="0" applyFont="1" applyBorder="1" applyAlignment="1">
      <alignment horizontal="center" vertical="center"/>
    </xf>
    <xf numFmtId="0" fontId="20" fillId="0" borderId="143" xfId="0" applyFont="1" applyBorder="1" applyAlignment="1">
      <alignment horizontal="center" vertical="center"/>
    </xf>
    <xf numFmtId="0" fontId="20" fillId="0" borderId="144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185" fontId="0" fillId="0" borderId="28" xfId="1" applyNumberFormat="1" applyFont="1" applyBorder="1" applyAlignment="1" applyProtection="1">
      <alignment horizontal="right" vertical="center"/>
    </xf>
    <xf numFmtId="185" fontId="0" fillId="0" borderId="46" xfId="1" applyNumberFormat="1" applyFont="1" applyBorder="1" applyAlignment="1" applyProtection="1">
      <alignment horizontal="right" vertical="center"/>
    </xf>
    <xf numFmtId="185" fontId="0" fillId="0" borderId="47" xfId="1" applyNumberFormat="1" applyFont="1" applyBorder="1" applyAlignment="1" applyProtection="1">
      <alignment horizontal="right" vertical="center"/>
    </xf>
    <xf numFmtId="179" fontId="0" fillId="0" borderId="28" xfId="0" applyNumberFormat="1" applyFont="1" applyBorder="1" applyAlignment="1">
      <alignment horizontal="right" vertical="center"/>
    </xf>
    <xf numFmtId="179" fontId="0" fillId="0" borderId="46" xfId="0" applyNumberFormat="1" applyFont="1" applyBorder="1" applyAlignment="1">
      <alignment horizontal="right" vertical="center"/>
    </xf>
    <xf numFmtId="179" fontId="0" fillId="0" borderId="47" xfId="0" applyNumberFormat="1" applyFont="1" applyBorder="1" applyAlignment="1">
      <alignment horizontal="right" vertical="center"/>
    </xf>
    <xf numFmtId="38" fontId="33" fillId="0" borderId="141" xfId="1" applyFont="1" applyBorder="1" applyAlignment="1">
      <alignment horizontal="right" vertical="center"/>
    </xf>
    <xf numFmtId="38" fontId="33" fillId="0" borderId="139" xfId="1" applyFont="1" applyBorder="1" applyAlignment="1">
      <alignment horizontal="right" vertical="center"/>
    </xf>
    <xf numFmtId="38" fontId="33" fillId="0" borderId="145" xfId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38" fontId="33" fillId="0" borderId="127" xfId="1" applyFont="1" applyBorder="1" applyAlignment="1">
      <alignment horizontal="right" vertical="center"/>
    </xf>
    <xf numFmtId="0" fontId="53" fillId="2" borderId="28" xfId="0" applyFont="1" applyFill="1" applyBorder="1" applyAlignment="1">
      <alignment horizontal="center" vertical="distributed" wrapText="1" justifyLastLine="1"/>
    </xf>
    <xf numFmtId="0" fontId="53" fillId="2" borderId="47" xfId="0" applyFont="1" applyFill="1" applyBorder="1" applyAlignment="1">
      <alignment horizontal="center" vertical="distributed" wrapText="1" justifyLastLine="1"/>
    </xf>
    <xf numFmtId="177" fontId="44" fillId="0" borderId="28" xfId="0" applyNumberFormat="1" applyFont="1" applyBorder="1" applyAlignment="1">
      <alignment horizontal="center" vertical="center"/>
    </xf>
    <xf numFmtId="177" fontId="44" fillId="0" borderId="47" xfId="0" applyNumberFormat="1" applyFont="1" applyBorder="1" applyAlignment="1">
      <alignment horizontal="center" vertical="center"/>
    </xf>
    <xf numFmtId="0" fontId="49" fillId="0" borderId="28" xfId="0" applyFont="1" applyBorder="1" applyAlignment="1">
      <alignment horizontal="left" vertical="center" shrinkToFit="1"/>
    </xf>
    <xf numFmtId="0" fontId="49" fillId="0" borderId="46" xfId="0" applyFont="1" applyBorder="1" applyAlignment="1">
      <alignment horizontal="left" vertical="center" shrinkToFit="1"/>
    </xf>
    <xf numFmtId="0" fontId="49" fillId="0" borderId="47" xfId="0" applyFont="1" applyBorder="1" applyAlignment="1">
      <alignment horizontal="left" vertical="center" shrinkToFit="1"/>
    </xf>
    <xf numFmtId="0" fontId="49" fillId="0" borderId="28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184" fontId="44" fillId="0" borderId="28" xfId="0" applyNumberFormat="1" applyFont="1" applyBorder="1" applyAlignment="1">
      <alignment horizontal="center" vertical="center"/>
    </xf>
    <xf numFmtId="184" fontId="44" fillId="0" borderId="46" xfId="0" applyNumberFormat="1" applyFont="1" applyBorder="1" applyAlignment="1">
      <alignment horizontal="center" vertical="center"/>
    </xf>
    <xf numFmtId="184" fontId="44" fillId="0" borderId="47" xfId="0" applyNumberFormat="1" applyFont="1" applyBorder="1" applyAlignment="1">
      <alignment horizontal="center" vertical="center"/>
    </xf>
    <xf numFmtId="0" fontId="61" fillId="0" borderId="166" xfId="0" applyFont="1" applyBorder="1" applyAlignment="1">
      <alignment horizontal="left" vertical="center"/>
    </xf>
    <xf numFmtId="0" fontId="61" fillId="0" borderId="167" xfId="0" applyFont="1" applyBorder="1" applyAlignment="1">
      <alignment horizontal="left" vertical="center"/>
    </xf>
    <xf numFmtId="0" fontId="61" fillId="0" borderId="168" xfId="0" applyFont="1" applyBorder="1" applyAlignment="1">
      <alignment horizontal="left" vertical="center"/>
    </xf>
    <xf numFmtId="38" fontId="61" fillId="0" borderId="169" xfId="0" applyNumberFormat="1" applyFont="1" applyBorder="1" applyAlignment="1">
      <alignment horizontal="right" vertical="center"/>
    </xf>
    <xf numFmtId="0" fontId="61" fillId="0" borderId="0" xfId="0" applyFont="1" applyBorder="1" applyAlignment="1">
      <alignment horizontal="right" vertical="center"/>
    </xf>
    <xf numFmtId="187" fontId="61" fillId="0" borderId="0" xfId="0" applyNumberFormat="1" applyFont="1" applyBorder="1" applyAlignment="1">
      <alignment horizontal="left" vertical="center"/>
    </xf>
    <xf numFmtId="187" fontId="61" fillId="0" borderId="170" xfId="0" applyNumberFormat="1" applyFont="1" applyBorder="1" applyAlignment="1">
      <alignment horizontal="left" vertical="center"/>
    </xf>
    <xf numFmtId="188" fontId="61" fillId="0" borderId="171" xfId="0" applyNumberFormat="1" applyFont="1" applyBorder="1" applyAlignment="1">
      <alignment horizontal="center" vertical="center"/>
    </xf>
    <xf numFmtId="188" fontId="61" fillId="0" borderId="172" xfId="0" applyNumberFormat="1" applyFont="1" applyBorder="1" applyAlignment="1">
      <alignment horizontal="center" vertical="center"/>
    </xf>
    <xf numFmtId="188" fontId="61" fillId="0" borderId="173" xfId="0" applyNumberFormat="1" applyFont="1" applyBorder="1" applyAlignment="1">
      <alignment horizontal="center" vertical="center"/>
    </xf>
    <xf numFmtId="0" fontId="33" fillId="0" borderId="124" xfId="0" applyFont="1" applyBorder="1" applyAlignment="1">
      <alignment horizontal="center" vertical="center"/>
    </xf>
    <xf numFmtId="0" fontId="33" fillId="0" borderId="127" xfId="0" applyFont="1" applyBorder="1" applyAlignment="1">
      <alignment horizontal="center" vertical="center"/>
    </xf>
    <xf numFmtId="0" fontId="33" fillId="0" borderId="175" xfId="0" applyFont="1" applyBorder="1" applyAlignment="1">
      <alignment horizontal="center" vertical="center"/>
    </xf>
    <xf numFmtId="0" fontId="33" fillId="0" borderId="176" xfId="0" applyFont="1" applyBorder="1" applyAlignment="1">
      <alignment horizontal="center" vertical="center"/>
    </xf>
    <xf numFmtId="0" fontId="33" fillId="0" borderId="177" xfId="0" applyFont="1" applyBorder="1" applyAlignment="1">
      <alignment horizontal="center" vertical="center"/>
    </xf>
    <xf numFmtId="0" fontId="33" fillId="0" borderId="128" xfId="0" applyFont="1" applyBorder="1" applyAlignment="1">
      <alignment horizontal="center" vertical="center"/>
    </xf>
    <xf numFmtId="0" fontId="33" fillId="0" borderId="178" xfId="0" applyFont="1" applyBorder="1" applyAlignment="1">
      <alignment horizontal="center" vertical="center"/>
    </xf>
    <xf numFmtId="0" fontId="33" fillId="0" borderId="129" xfId="0" applyFont="1" applyBorder="1" applyAlignment="1">
      <alignment horizontal="center" vertical="center"/>
    </xf>
    <xf numFmtId="38" fontId="33" fillId="0" borderId="113" xfId="1" applyFont="1" applyBorder="1" applyAlignment="1">
      <alignment horizontal="right" vertical="center"/>
    </xf>
    <xf numFmtId="0" fontId="33" fillId="0" borderId="117" xfId="0" applyFont="1" applyBorder="1" applyAlignment="1">
      <alignment horizontal="center" vertical="distributed" textRotation="255" shrinkToFit="1"/>
    </xf>
    <xf numFmtId="0" fontId="33" fillId="0" borderId="121" xfId="0" applyFont="1" applyBorder="1" applyAlignment="1">
      <alignment horizontal="center" vertical="distributed" textRotation="255" shrinkToFit="1"/>
    </xf>
    <xf numFmtId="0" fontId="33" fillId="0" borderId="115" xfId="0" applyFont="1" applyBorder="1" applyAlignment="1">
      <alignment horizontal="center" vertical="distributed" textRotation="255" shrinkToFit="1"/>
    </xf>
    <xf numFmtId="0" fontId="33" fillId="0" borderId="122" xfId="0" applyFont="1" applyBorder="1" applyAlignment="1">
      <alignment horizontal="center" vertical="distributed" textRotation="255" shrinkToFit="1"/>
    </xf>
    <xf numFmtId="0" fontId="33" fillId="0" borderId="119" xfId="0" applyFont="1" applyBorder="1" applyAlignment="1">
      <alignment horizontal="center" vertical="distributed" textRotation="255" shrinkToFit="1"/>
    </xf>
    <xf numFmtId="0" fontId="33" fillId="0" borderId="123" xfId="0" applyFont="1" applyBorder="1" applyAlignment="1">
      <alignment horizontal="center" vertical="distributed" textRotation="255" shrinkToFit="1"/>
    </xf>
    <xf numFmtId="0" fontId="33" fillId="0" borderId="113" xfId="0" applyFont="1" applyBorder="1" applyAlignment="1">
      <alignment horizontal="center" vertical="center"/>
    </xf>
    <xf numFmtId="0" fontId="6" fillId="0" borderId="179" xfId="0" applyFont="1" applyBorder="1" applyAlignment="1">
      <alignment horizontal="center" vertical="center"/>
    </xf>
    <xf numFmtId="0" fontId="6" fillId="0" borderId="180" xfId="0" applyFont="1" applyBorder="1" applyAlignment="1">
      <alignment horizontal="center" vertical="center"/>
    </xf>
    <xf numFmtId="0" fontId="6" fillId="0" borderId="181" xfId="0" applyFont="1" applyBorder="1" applyAlignment="1">
      <alignment horizontal="center" vertical="center"/>
    </xf>
    <xf numFmtId="38" fontId="56" fillId="0" borderId="166" xfId="1" applyFont="1" applyBorder="1" applyAlignment="1">
      <alignment horizontal="left" vertical="center" wrapText="1"/>
    </xf>
    <xf numFmtId="38" fontId="56" fillId="0" borderId="167" xfId="1" applyFont="1" applyBorder="1" applyAlignment="1">
      <alignment horizontal="left" vertical="center"/>
    </xf>
    <xf numFmtId="38" fontId="56" fillId="0" borderId="168" xfId="1" applyFont="1" applyBorder="1" applyAlignment="1">
      <alignment horizontal="left" vertical="center"/>
    </xf>
    <xf numFmtId="38" fontId="56" fillId="0" borderId="169" xfId="1" applyFont="1" applyBorder="1" applyAlignment="1">
      <alignment horizontal="left" vertical="center"/>
    </xf>
    <xf numFmtId="38" fontId="56" fillId="0" borderId="0" xfId="1" applyFont="1" applyBorder="1" applyAlignment="1">
      <alignment horizontal="left" vertical="center"/>
    </xf>
    <xf numFmtId="38" fontId="56" fillId="0" borderId="170" xfId="1" applyFont="1" applyBorder="1" applyAlignment="1">
      <alignment horizontal="left" vertical="center"/>
    </xf>
    <xf numFmtId="185" fontId="1" fillId="0" borderId="28" xfId="1" applyNumberFormat="1" applyFont="1" applyBorder="1" applyAlignment="1">
      <alignment horizontal="right" vertical="center"/>
    </xf>
    <xf numFmtId="185" fontId="1" fillId="0" borderId="46" xfId="1" applyNumberFormat="1" applyFont="1" applyBorder="1" applyAlignment="1">
      <alignment horizontal="right" vertical="center"/>
    </xf>
    <xf numFmtId="185" fontId="1" fillId="0" borderId="47" xfId="1" applyNumberFormat="1" applyFont="1" applyBorder="1" applyAlignment="1">
      <alignment horizontal="right" vertical="center"/>
    </xf>
    <xf numFmtId="38" fontId="33" fillId="0" borderId="140" xfId="1" applyFont="1" applyBorder="1" applyAlignment="1">
      <alignment horizontal="right" vertical="center"/>
    </xf>
    <xf numFmtId="0" fontId="33" fillId="0" borderId="118" xfId="0" applyFont="1" applyBorder="1" applyAlignment="1">
      <alignment horizontal="center" vertical="center"/>
    </xf>
    <xf numFmtId="0" fontId="33" fillId="0" borderId="126" xfId="0" applyFont="1" applyBorder="1" applyAlignment="1">
      <alignment horizontal="center" vertical="center"/>
    </xf>
    <xf numFmtId="0" fontId="33" fillId="0" borderId="113" xfId="0" applyFont="1" applyBorder="1" applyAlignment="1">
      <alignment horizontal="right" vertical="center"/>
    </xf>
    <xf numFmtId="0" fontId="33" fillId="0" borderId="113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44" fillId="0" borderId="28" xfId="0" applyFont="1" applyBorder="1" applyAlignment="1" applyProtection="1">
      <alignment horizontal="center" vertical="center"/>
      <protection locked="0"/>
    </xf>
    <xf numFmtId="0" fontId="44" fillId="0" borderId="47" xfId="0" applyFont="1" applyBorder="1" applyAlignment="1" applyProtection="1">
      <alignment horizontal="center" vertical="center"/>
      <protection locked="0"/>
    </xf>
    <xf numFmtId="0" fontId="6" fillId="0" borderId="134" xfId="0" applyFont="1" applyBorder="1" applyAlignment="1">
      <alignment vertical="center" textRotation="255"/>
    </xf>
    <xf numFmtId="0" fontId="6" fillId="0" borderId="132" xfId="0" applyFont="1" applyBorder="1" applyAlignment="1">
      <alignment vertical="center" textRotation="255"/>
    </xf>
    <xf numFmtId="0" fontId="6" fillId="0" borderId="133" xfId="0" applyFont="1" applyBorder="1" applyAlignment="1">
      <alignment vertical="center" textRotation="255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3" fillId="0" borderId="127" xfId="0" applyFont="1" applyBorder="1" applyAlignment="1">
      <alignment horizontal="right" vertical="center"/>
    </xf>
    <xf numFmtId="0" fontId="6" fillId="0" borderId="75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 shrinkToFit="1"/>
    </xf>
    <xf numFmtId="0" fontId="5" fillId="0" borderId="77" xfId="0" applyFont="1" applyBorder="1" applyAlignment="1">
      <alignment horizontal="left" vertical="center" shrinkToFit="1"/>
    </xf>
    <xf numFmtId="0" fontId="5" fillId="0" borderId="82" xfId="0" applyFont="1" applyBorder="1" applyAlignment="1">
      <alignment horizontal="left" vertical="center" shrinkToFit="1"/>
    </xf>
    <xf numFmtId="0" fontId="33" fillId="0" borderId="128" xfId="0" applyFont="1" applyBorder="1" applyAlignment="1">
      <alignment horizontal="left" vertical="center"/>
    </xf>
    <xf numFmtId="0" fontId="33" fillId="0" borderId="12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2" fillId="0" borderId="0" xfId="0" applyNumberFormat="1" applyFont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177" fontId="30" fillId="0" borderId="76" xfId="0" applyNumberFormat="1" applyFont="1" applyBorder="1" applyAlignment="1">
      <alignment horizontal="left" vertical="center" indent="1"/>
    </xf>
    <xf numFmtId="177" fontId="30" fillId="0" borderId="77" xfId="0" applyNumberFormat="1" applyFont="1" applyBorder="1" applyAlignment="1">
      <alignment horizontal="left" vertical="center" indent="1"/>
    </xf>
    <xf numFmtId="177" fontId="30" fillId="0" borderId="78" xfId="0" applyNumberFormat="1" applyFont="1" applyBorder="1" applyAlignment="1">
      <alignment horizontal="left" vertical="center" indent="1"/>
    </xf>
    <xf numFmtId="0" fontId="6" fillId="0" borderId="2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 wrapText="1"/>
    </xf>
    <xf numFmtId="0" fontId="33" fillId="0" borderId="117" xfId="0" applyFont="1" applyBorder="1" applyAlignment="1">
      <alignment horizontal="center" vertical="distributed" textRotation="255"/>
    </xf>
    <xf numFmtId="0" fontId="33" fillId="0" borderId="121" xfId="0" applyFont="1" applyBorder="1" applyAlignment="1">
      <alignment horizontal="center" vertical="distributed" textRotation="255"/>
    </xf>
    <xf numFmtId="0" fontId="33" fillId="0" borderId="115" xfId="0" applyFont="1" applyBorder="1" applyAlignment="1">
      <alignment horizontal="center" vertical="distributed" textRotation="255"/>
    </xf>
    <xf numFmtId="0" fontId="33" fillId="0" borderId="122" xfId="0" applyFont="1" applyBorder="1" applyAlignment="1">
      <alignment horizontal="center" vertical="distributed" textRotation="255"/>
    </xf>
    <xf numFmtId="0" fontId="33" fillId="0" borderId="119" xfId="0" applyFont="1" applyBorder="1" applyAlignment="1">
      <alignment horizontal="center" vertical="distributed" textRotation="255"/>
    </xf>
    <xf numFmtId="0" fontId="33" fillId="0" borderId="123" xfId="0" applyFont="1" applyBorder="1" applyAlignment="1">
      <alignment horizontal="center" vertical="distributed" textRotation="255"/>
    </xf>
    <xf numFmtId="0" fontId="19" fillId="0" borderId="135" xfId="0" applyFont="1" applyBorder="1" applyAlignment="1">
      <alignment horizontal="right" vertical="center"/>
    </xf>
    <xf numFmtId="0" fontId="19" fillId="0" borderId="78" xfId="0" applyFont="1" applyBorder="1" applyAlignment="1">
      <alignment horizontal="right" vertical="center"/>
    </xf>
    <xf numFmtId="0" fontId="37" fillId="0" borderId="23" xfId="0" applyFont="1" applyBorder="1" applyAlignment="1">
      <alignment horizontal="center" vertical="top" textRotation="255"/>
    </xf>
    <xf numFmtId="0" fontId="53" fillId="2" borderId="28" xfId="0" applyFont="1" applyFill="1" applyBorder="1" applyAlignment="1">
      <alignment horizontal="center" vertical="distributed"/>
    </xf>
    <xf numFmtId="0" fontId="53" fillId="2" borderId="47" xfId="0" applyFont="1" applyFill="1" applyBorder="1" applyAlignment="1">
      <alignment horizontal="center" vertical="distributed"/>
    </xf>
    <xf numFmtId="38" fontId="33" fillId="0" borderId="169" xfId="1" applyFont="1" applyBorder="1" applyAlignment="1">
      <alignment horizontal="right" vertical="center"/>
    </xf>
    <xf numFmtId="38" fontId="33" fillId="0" borderId="0" xfId="1" applyFont="1" applyBorder="1" applyAlignment="1">
      <alignment horizontal="right" vertical="center"/>
    </xf>
    <xf numFmtId="38" fontId="33" fillId="0" borderId="166" xfId="1" applyFont="1" applyBorder="1" applyAlignment="1">
      <alignment horizontal="left" vertical="center"/>
    </xf>
    <xf numFmtId="38" fontId="33" fillId="0" borderId="167" xfId="1" applyFont="1" applyBorder="1" applyAlignment="1">
      <alignment horizontal="left" vertical="center"/>
    </xf>
    <xf numFmtId="38" fontId="33" fillId="0" borderId="168" xfId="1" applyFont="1" applyBorder="1" applyAlignment="1">
      <alignment horizontal="left" vertical="center"/>
    </xf>
    <xf numFmtId="187" fontId="33" fillId="0" borderId="0" xfId="0" applyNumberFormat="1" applyFont="1" applyBorder="1" applyAlignment="1">
      <alignment horizontal="left" vertical="center"/>
    </xf>
    <xf numFmtId="187" fontId="33" fillId="0" borderId="170" xfId="0" applyNumberFormat="1" applyFont="1" applyBorder="1" applyAlignment="1">
      <alignment horizontal="left" vertical="center"/>
    </xf>
    <xf numFmtId="38" fontId="57" fillId="0" borderId="0" xfId="1" applyFont="1" applyBorder="1" applyAlignment="1">
      <alignment horizontal="left" vertical="center"/>
    </xf>
    <xf numFmtId="188" fontId="33" fillId="0" borderId="171" xfId="1" applyNumberFormat="1" applyFont="1" applyBorder="1" applyAlignment="1">
      <alignment horizontal="center" vertical="center"/>
    </xf>
    <xf numFmtId="188" fontId="33" fillId="0" borderId="172" xfId="1" applyNumberFormat="1" applyFont="1" applyBorder="1" applyAlignment="1">
      <alignment horizontal="center" vertical="center"/>
    </xf>
    <xf numFmtId="188" fontId="33" fillId="0" borderId="17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70" xfId="0" applyFont="1" applyBorder="1" applyAlignment="1">
      <alignment horizontal="right" vertical="center"/>
    </xf>
    <xf numFmtId="0" fontId="8" fillId="0" borderId="72" xfId="0" applyFont="1" applyBorder="1" applyAlignment="1">
      <alignment horizontal="right" vertical="center"/>
    </xf>
    <xf numFmtId="0" fontId="33" fillId="0" borderId="165" xfId="0" applyFont="1" applyBorder="1" applyAlignment="1">
      <alignment horizontal="center" vertical="center"/>
    </xf>
    <xf numFmtId="0" fontId="33" fillId="0" borderId="165" xfId="0" applyFont="1" applyBorder="1" applyAlignment="1">
      <alignment horizontal="right" vertical="center"/>
    </xf>
    <xf numFmtId="0" fontId="33" fillId="0" borderId="165" xfId="0" applyFont="1" applyBorder="1" applyAlignment="1">
      <alignment horizontal="left" vertical="center"/>
    </xf>
    <xf numFmtId="38" fontId="33" fillId="0" borderId="165" xfId="1" applyFont="1" applyBorder="1" applyAlignment="1">
      <alignment horizontal="right" vertical="center"/>
    </xf>
    <xf numFmtId="0" fontId="38" fillId="0" borderId="83" xfId="0" applyFont="1" applyBorder="1" applyAlignment="1">
      <alignment horizontal="center" vertical="center" wrapText="1"/>
    </xf>
    <xf numFmtId="0" fontId="38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 wrapText="1"/>
    </xf>
    <xf numFmtId="0" fontId="38" fillId="0" borderId="87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 wrapText="1"/>
    </xf>
    <xf numFmtId="0" fontId="38" fillId="0" borderId="89" xfId="0" applyFont="1" applyBorder="1" applyAlignment="1">
      <alignment horizontal="center" vertical="center" wrapText="1"/>
    </xf>
    <xf numFmtId="0" fontId="44" fillId="0" borderId="149" xfId="0" applyFont="1" applyBorder="1" applyAlignment="1">
      <alignment horizontal="center" vertical="center"/>
    </xf>
    <xf numFmtId="0" fontId="0" fillId="2" borderId="149" xfId="0" applyFont="1" applyFill="1" applyBorder="1" applyAlignment="1">
      <alignment horizontal="center" vertical="center"/>
    </xf>
    <xf numFmtId="0" fontId="44" fillId="0" borderId="149" xfId="0" applyFont="1" applyBorder="1" applyAlignment="1">
      <alignment horizontal="left" vertical="center" shrinkToFit="1"/>
    </xf>
    <xf numFmtId="0" fontId="44" fillId="0" borderId="150" xfId="0" applyFont="1" applyBorder="1" applyAlignment="1">
      <alignment horizontal="left" vertical="center" shrinkToFit="1"/>
    </xf>
    <xf numFmtId="177" fontId="44" fillId="0" borderId="149" xfId="0" applyNumberFormat="1" applyFont="1" applyBorder="1" applyAlignment="1">
      <alignment horizontal="center" vertical="center"/>
    </xf>
    <xf numFmtId="184" fontId="44" fillId="0" borderId="159" xfId="0" applyNumberFormat="1" applyFont="1" applyBorder="1" applyAlignment="1">
      <alignment horizontal="center" vertical="center"/>
    </xf>
    <xf numFmtId="184" fontId="44" fillId="0" borderId="160" xfId="0" applyNumberFormat="1" applyFont="1" applyBorder="1" applyAlignment="1">
      <alignment horizontal="center" vertical="center"/>
    </xf>
    <xf numFmtId="184" fontId="44" fillId="0" borderId="161" xfId="0" applyNumberFormat="1" applyFont="1" applyBorder="1" applyAlignment="1">
      <alignment horizontal="center" vertical="center"/>
    </xf>
    <xf numFmtId="185" fontId="44" fillId="0" borderId="149" xfId="1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3" fillId="0" borderId="127" xfId="0" applyFont="1" applyBorder="1" applyAlignment="1">
      <alignment horizontal="left" vertical="center"/>
    </xf>
    <xf numFmtId="185" fontId="50" fillId="0" borderId="149" xfId="1" applyNumberFormat="1" applyFont="1" applyBorder="1" applyAlignment="1">
      <alignment horizontal="right" vertical="center"/>
    </xf>
    <xf numFmtId="0" fontId="0" fillId="0" borderId="149" xfId="0" applyFont="1" applyBorder="1" applyAlignment="1">
      <alignment horizontal="center" vertical="center"/>
    </xf>
    <xf numFmtId="0" fontId="33" fillId="0" borderId="126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5" fillId="0" borderId="97" xfId="0" applyFont="1" applyBorder="1" applyAlignment="1">
      <alignment horizontal="left" vertical="center" indent="1" shrinkToFit="1"/>
    </xf>
    <xf numFmtId="0" fontId="5" fillId="0" borderId="98" xfId="0" applyFont="1" applyBorder="1" applyAlignment="1">
      <alignment horizontal="left" vertical="center" indent="1" shrinkToFit="1"/>
    </xf>
    <xf numFmtId="0" fontId="5" fillId="0" borderId="99" xfId="0" applyFont="1" applyBorder="1" applyAlignment="1">
      <alignment horizontal="left" vertical="center" indent="1" shrinkToFit="1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5" xfId="0" applyFont="1" applyBorder="1" applyAlignment="1">
      <alignment horizontal="center" vertical="center"/>
    </xf>
    <xf numFmtId="0" fontId="16" fillId="0" borderId="156" xfId="0" applyFont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/>
    </xf>
    <xf numFmtId="0" fontId="20" fillId="0" borderId="155" xfId="0" applyFont="1" applyBorder="1" applyAlignment="1">
      <alignment horizontal="center" vertical="center"/>
    </xf>
    <xf numFmtId="0" fontId="20" fillId="0" borderId="156" xfId="0" applyFont="1" applyBorder="1" applyAlignment="1">
      <alignment horizontal="center" vertical="center"/>
    </xf>
    <xf numFmtId="0" fontId="20" fillId="0" borderId="157" xfId="0" applyFont="1" applyBorder="1" applyAlignment="1">
      <alignment horizontal="center" vertical="center"/>
    </xf>
    <xf numFmtId="185" fontId="31" fillId="0" borderId="154" xfId="1" applyNumberFormat="1" applyFont="1" applyBorder="1" applyAlignment="1">
      <alignment horizontal="right" vertical="center"/>
    </xf>
    <xf numFmtId="185" fontId="31" fillId="0" borderId="152" xfId="1" applyNumberFormat="1" applyFont="1" applyBorder="1" applyAlignment="1">
      <alignment horizontal="right" vertical="center"/>
    </xf>
    <xf numFmtId="185" fontId="31" fillId="0" borderId="158" xfId="1" applyNumberFormat="1" applyFont="1" applyBorder="1" applyAlignment="1">
      <alignment horizontal="right" vertical="center"/>
    </xf>
    <xf numFmtId="0" fontId="23" fillId="0" borderId="83" xfId="0" applyFont="1" applyBorder="1" applyAlignment="1">
      <alignment horizontal="center" vertical="center" shrinkToFit="1"/>
    </xf>
    <xf numFmtId="0" fontId="23" fillId="0" borderId="84" xfId="0" applyFont="1" applyBorder="1" applyAlignment="1">
      <alignment horizontal="center" vertical="center" shrinkToFit="1"/>
    </xf>
    <xf numFmtId="0" fontId="23" fillId="0" borderId="85" xfId="0" applyFont="1" applyBorder="1" applyAlignment="1">
      <alignment horizontal="center" vertical="center" shrinkToFit="1"/>
    </xf>
    <xf numFmtId="0" fontId="23" fillId="0" borderId="86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87" xfId="0" applyFont="1" applyBorder="1" applyAlignment="1">
      <alignment horizontal="center" vertical="center" shrinkToFit="1"/>
    </xf>
    <xf numFmtId="0" fontId="34" fillId="0" borderId="107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34" fillId="0" borderId="90" xfId="0" applyFont="1" applyBorder="1" applyAlignment="1">
      <alignment horizontal="center" vertical="center" textRotation="255"/>
    </xf>
    <xf numFmtId="0" fontId="34" fillId="0" borderId="91" xfId="0" applyFont="1" applyBorder="1" applyAlignment="1">
      <alignment horizontal="center" vertical="center" textRotation="255"/>
    </xf>
    <xf numFmtId="177" fontId="0" fillId="0" borderId="149" xfId="0" applyNumberFormat="1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5" fillId="0" borderId="103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top" textRotation="255"/>
    </xf>
    <xf numFmtId="177" fontId="30" fillId="0" borderId="97" xfId="0" applyNumberFormat="1" applyFont="1" applyBorder="1" applyAlignment="1">
      <alignment horizontal="left" vertical="center" indent="1"/>
    </xf>
    <xf numFmtId="177" fontId="30" fillId="0" borderId="98" xfId="0" applyNumberFormat="1" applyFont="1" applyBorder="1" applyAlignment="1">
      <alignment horizontal="left" vertical="center" indent="1"/>
    </xf>
    <xf numFmtId="177" fontId="30" fillId="0" borderId="105" xfId="0" applyNumberFormat="1" applyFont="1" applyBorder="1" applyAlignment="1">
      <alignment horizontal="left" vertical="center" indent="1"/>
    </xf>
    <xf numFmtId="0" fontId="16" fillId="0" borderId="90" xfId="0" applyFont="1" applyBorder="1" applyAlignment="1">
      <alignment horizontal="center" vertical="center"/>
    </xf>
    <xf numFmtId="0" fontId="16" fillId="0" borderId="91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16" fillId="0" borderId="147" xfId="0" applyFont="1" applyBorder="1" applyAlignment="1">
      <alignment vertical="center" textRotation="255"/>
    </xf>
    <xf numFmtId="0" fontId="16" fillId="0" borderId="146" xfId="0" applyFont="1" applyBorder="1" applyAlignment="1">
      <alignment vertical="center" textRotation="255"/>
    </xf>
    <xf numFmtId="0" fontId="16" fillId="0" borderId="95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top"/>
    </xf>
    <xf numFmtId="0" fontId="34" fillId="0" borderId="87" xfId="0" applyFont="1" applyBorder="1" applyAlignment="1">
      <alignment horizontal="center" vertical="top"/>
    </xf>
    <xf numFmtId="0" fontId="34" fillId="0" borderId="92" xfId="0" applyFont="1" applyBorder="1" applyAlignment="1">
      <alignment horizontal="center"/>
    </xf>
    <xf numFmtId="0" fontId="34" fillId="0" borderId="93" xfId="0" applyFont="1" applyBorder="1" applyAlignment="1">
      <alignment horizontal="center"/>
    </xf>
    <xf numFmtId="0" fontId="34" fillId="0" borderId="106" xfId="0" applyFont="1" applyBorder="1" applyAlignment="1">
      <alignment horizontal="center"/>
    </xf>
    <xf numFmtId="0" fontId="34" fillId="0" borderId="0" xfId="0" applyFont="1" applyBorder="1" applyAlignment="1">
      <alignment horizontal="center" vertical="top"/>
    </xf>
    <xf numFmtId="0" fontId="0" fillId="3" borderId="7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184" fontId="0" fillId="0" borderId="79" xfId="0" applyNumberFormat="1" applyBorder="1" applyAlignment="1">
      <alignment horizontal="center" vertical="center"/>
    </xf>
    <xf numFmtId="0" fontId="45" fillId="3" borderId="79" xfId="0" applyFont="1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 wrapText="1"/>
    </xf>
    <xf numFmtId="0" fontId="45" fillId="2" borderId="79" xfId="0" applyFont="1" applyFill="1" applyBorder="1" applyAlignment="1">
      <alignment horizontal="center" vertical="center"/>
    </xf>
    <xf numFmtId="0" fontId="44" fillId="2" borderId="79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1" fillId="0" borderId="131" xfId="0" applyFont="1" applyBorder="1" applyAlignment="1">
      <alignment horizontal="center" vertical="center"/>
    </xf>
    <xf numFmtId="0" fontId="45" fillId="2" borderId="79" xfId="0" applyFont="1" applyFill="1" applyBorder="1" applyAlignment="1">
      <alignment horizontal="center" vertical="center" textRotation="255"/>
    </xf>
    <xf numFmtId="0" fontId="0" fillId="2" borderId="79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 wrapText="1"/>
    </xf>
    <xf numFmtId="0" fontId="44" fillId="2" borderId="79" xfId="0" applyFont="1" applyFill="1" applyBorder="1" applyAlignment="1">
      <alignment horizontal="center" vertical="center" wrapText="1"/>
    </xf>
    <xf numFmtId="0" fontId="45" fillId="2" borderId="80" xfId="0" applyFont="1" applyFill="1" applyBorder="1" applyAlignment="1">
      <alignment horizontal="center" vertical="center" textRotation="255"/>
    </xf>
    <xf numFmtId="0" fontId="45" fillId="2" borderId="61" xfId="0" applyFont="1" applyFill="1" applyBorder="1" applyAlignment="1">
      <alignment horizontal="center" vertical="center" textRotation="255"/>
    </xf>
    <xf numFmtId="0" fontId="45" fillId="2" borderId="164" xfId="0" applyFont="1" applyFill="1" applyBorder="1" applyAlignment="1">
      <alignment horizontal="center" vertical="center" textRotation="255"/>
    </xf>
    <xf numFmtId="186" fontId="52" fillId="0" borderId="0" xfId="0" applyNumberFormat="1" applyFont="1" applyAlignment="1">
      <alignment horizontal="center" vertical="center"/>
    </xf>
    <xf numFmtId="186" fontId="52" fillId="0" borderId="131" xfId="0" applyNumberFormat="1" applyFont="1" applyBorder="1" applyAlignment="1">
      <alignment horizontal="center" vertical="center"/>
    </xf>
    <xf numFmtId="0" fontId="0" fillId="2" borderId="80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164" xfId="0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47625</xdr:rowOff>
    </xdr:from>
    <xdr:to>
      <xdr:col>1</xdr:col>
      <xdr:colOff>666750</xdr:colOff>
      <xdr:row>10</xdr:row>
      <xdr:rowOff>95250</xdr:rowOff>
    </xdr:to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rrowheads="1"/>
        </xdr:cNvSpPr>
      </xdr:nvSpPr>
      <xdr:spPr bwMode="auto">
        <a:xfrm>
          <a:off x="314325" y="1323975"/>
          <a:ext cx="590550" cy="18097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14</xdr:row>
      <xdr:rowOff>76200</xdr:rowOff>
    </xdr:from>
    <xdr:to>
      <xdr:col>1</xdr:col>
      <xdr:colOff>695325</xdr:colOff>
      <xdr:row>17</xdr:row>
      <xdr:rowOff>66675</xdr:rowOff>
    </xdr:to>
    <xdr:sp macro="" textlink="">
      <xdr:nvSpPr>
        <xdr:cNvPr id="1153" name="AutoShape 4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rrowheads="1"/>
        </xdr:cNvSpPr>
      </xdr:nvSpPr>
      <xdr:spPr bwMode="auto">
        <a:xfrm>
          <a:off x="276225" y="2019300"/>
          <a:ext cx="657225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0</xdr:col>
      <xdr:colOff>180975</xdr:colOff>
      <xdr:row>0</xdr:row>
      <xdr:rowOff>28575</xdr:rowOff>
    </xdr:from>
    <xdr:to>
      <xdr:col>1</xdr:col>
      <xdr:colOff>542925</xdr:colOff>
      <xdr:row>3</xdr:row>
      <xdr:rowOff>123825</xdr:rowOff>
    </xdr:to>
    <xdr:sp macro="" textlink="">
      <xdr:nvSpPr>
        <xdr:cNvPr id="1154" name="Oval 9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rrowheads="1"/>
        </xdr:cNvSpPr>
      </xdr:nvSpPr>
      <xdr:spPr bwMode="auto">
        <a:xfrm>
          <a:off x="180975" y="28575"/>
          <a:ext cx="600075" cy="542925"/>
        </a:xfrm>
        <a:prstGeom prst="ellips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9</xdr:row>
      <xdr:rowOff>47625</xdr:rowOff>
    </xdr:from>
    <xdr:to>
      <xdr:col>1</xdr:col>
      <xdr:colOff>666750</xdr:colOff>
      <xdr:row>10</xdr:row>
      <xdr:rowOff>95250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14325" y="1323975"/>
          <a:ext cx="590550" cy="18097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14</xdr:row>
      <xdr:rowOff>76200</xdr:rowOff>
    </xdr:from>
    <xdr:to>
      <xdr:col>1</xdr:col>
      <xdr:colOff>695325</xdr:colOff>
      <xdr:row>17</xdr:row>
      <xdr:rowOff>66675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76225" y="2019300"/>
          <a:ext cx="657225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47624</xdr:colOff>
      <xdr:row>8</xdr:row>
      <xdr:rowOff>104776</xdr:rowOff>
    </xdr:from>
    <xdr:to>
      <xdr:col>2</xdr:col>
      <xdr:colOff>9525</xdr:colOff>
      <xdr:row>11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85749" y="1247776"/>
          <a:ext cx="704851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solidFill>
                <a:srgbClr val="008000"/>
              </a:solidFill>
            </a:rPr>
            <a:t>又は納税通知書送付先</a:t>
          </a:r>
          <a:endParaRPr kumimoji="1" lang="en-US" altLang="ja-JP" sz="700">
            <a:solidFill>
              <a:srgbClr val="008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42033" zoomScaleNormal="112" zoomScaleSheetLayoutView="4"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2"/>
  <sheetViews>
    <sheetView showGridLines="0" tabSelected="1" topLeftCell="C1" zoomScaleNormal="100" zoomScaleSheetLayoutView="100" workbookViewId="0">
      <selection activeCell="C3" sqref="C3"/>
    </sheetView>
  </sheetViews>
  <sheetFormatPr defaultColWidth="9" defaultRowHeight="12" x14ac:dyDescent="0.2"/>
  <cols>
    <col min="1" max="1" width="3.08984375" style="1" customWidth="1"/>
    <col min="2" max="2" width="9.7265625" style="1" customWidth="1"/>
    <col min="3" max="3" width="2.36328125" style="1" customWidth="1"/>
    <col min="4" max="7" width="4.08984375" style="1" customWidth="1"/>
    <col min="8" max="8" width="2.36328125" style="1" customWidth="1"/>
    <col min="9" max="12" width="4.08984375" style="1" customWidth="1"/>
    <col min="13" max="13" width="2.36328125" style="1" customWidth="1"/>
    <col min="14" max="17" width="4.08984375" style="1" customWidth="1"/>
    <col min="18" max="18" width="2.36328125" style="1" customWidth="1"/>
    <col min="19" max="21" width="4.08984375" style="1" customWidth="1"/>
    <col min="22" max="22" width="1.36328125" style="1" customWidth="1"/>
    <col min="23" max="23" width="2.6328125" style="1" customWidth="1"/>
    <col min="24" max="24" width="12.453125" style="1" customWidth="1"/>
    <col min="25" max="25" width="1.6328125" style="1" customWidth="1"/>
    <col min="26" max="26" width="2.6328125" style="1" customWidth="1"/>
    <col min="27" max="27" width="13" style="1" customWidth="1"/>
    <col min="28" max="28" width="3.7265625" style="1" customWidth="1"/>
    <col min="29" max="29" width="4.453125" style="1" customWidth="1"/>
    <col min="30" max="30" width="9" style="1" customWidth="1"/>
    <col min="31" max="31" width="1.6328125" style="1" customWidth="1"/>
    <col min="32" max="32" width="2.453125" style="1" customWidth="1"/>
    <col min="33" max="16384" width="9" style="1"/>
  </cols>
  <sheetData>
    <row r="1" spans="1:32" ht="10" customHeight="1" x14ac:dyDescent="0.2">
      <c r="A1" s="202" t="s">
        <v>71</v>
      </c>
      <c r="B1" s="203"/>
      <c r="C1" s="260">
        <v>46037</v>
      </c>
      <c r="D1" s="261"/>
      <c r="E1" s="261"/>
      <c r="F1" s="261"/>
      <c r="G1" s="261"/>
      <c r="H1" s="261"/>
      <c r="I1" s="261"/>
      <c r="J1" s="261"/>
      <c r="K1" s="262"/>
      <c r="L1" s="3"/>
      <c r="M1" s="266" t="s">
        <v>196</v>
      </c>
      <c r="N1" s="266"/>
      <c r="O1" s="267">
        <v>8</v>
      </c>
      <c r="P1" s="268" t="s">
        <v>82</v>
      </c>
      <c r="Q1" s="26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ht="14.25" customHeight="1" x14ac:dyDescent="0.2">
      <c r="A2" s="202"/>
      <c r="B2" s="203"/>
      <c r="C2" s="263"/>
      <c r="D2" s="264"/>
      <c r="E2" s="264"/>
      <c r="F2" s="264"/>
      <c r="G2" s="264"/>
      <c r="H2" s="264"/>
      <c r="I2" s="264"/>
      <c r="J2" s="264"/>
      <c r="K2" s="265"/>
      <c r="L2" s="4"/>
      <c r="M2" s="266"/>
      <c r="N2" s="266"/>
      <c r="O2" s="267"/>
      <c r="P2" s="268"/>
      <c r="Q2" s="268"/>
      <c r="R2" s="3"/>
      <c r="S2" s="3"/>
      <c r="T2" s="3"/>
      <c r="U2" s="3"/>
      <c r="V2" s="3"/>
      <c r="W2" s="3"/>
      <c r="X2" s="3"/>
      <c r="Y2" s="3"/>
      <c r="Z2" s="3"/>
      <c r="AA2" s="236" t="s">
        <v>49</v>
      </c>
      <c r="AB2" s="237"/>
      <c r="AC2" s="237"/>
      <c r="AD2" s="237"/>
      <c r="AE2" s="238"/>
      <c r="AF2" s="234" t="s">
        <v>195</v>
      </c>
    </row>
    <row r="3" spans="1:32" ht="11.25" customHeight="1" x14ac:dyDescent="0.2">
      <c r="A3" s="202"/>
      <c r="B3" s="203"/>
      <c r="C3" s="34"/>
      <c r="D3" s="318" t="s">
        <v>84</v>
      </c>
      <c r="E3" s="318"/>
      <c r="F3" s="318"/>
      <c r="G3" s="318"/>
      <c r="H3" s="318"/>
      <c r="I3" s="318"/>
      <c r="J3" s="322" t="s">
        <v>83</v>
      </c>
      <c r="K3" s="323"/>
      <c r="L3" s="246" t="s">
        <v>72</v>
      </c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8"/>
      <c r="AA3" s="239"/>
      <c r="AB3" s="240"/>
      <c r="AC3" s="240"/>
      <c r="AD3" s="240"/>
      <c r="AE3" s="241"/>
      <c r="AF3" s="235"/>
    </row>
    <row r="4" spans="1:32" ht="11.25" customHeight="1" x14ac:dyDescent="0.2">
      <c r="A4" s="342"/>
      <c r="B4" s="178"/>
      <c r="C4" s="35"/>
      <c r="D4" s="319"/>
      <c r="E4" s="319"/>
      <c r="F4" s="319"/>
      <c r="G4" s="319"/>
      <c r="H4" s="319"/>
      <c r="I4" s="319"/>
      <c r="J4" s="324"/>
      <c r="K4" s="325"/>
      <c r="L4" s="249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1"/>
      <c r="AA4" s="242"/>
      <c r="AB4" s="243"/>
      <c r="AC4" s="243"/>
      <c r="AD4" s="243"/>
      <c r="AE4" s="244"/>
      <c r="AF4" s="235"/>
    </row>
    <row r="5" spans="1:32" ht="11.25" customHeight="1" x14ac:dyDescent="0.2">
      <c r="A5" s="369" t="s">
        <v>17</v>
      </c>
      <c r="B5" s="144" t="s">
        <v>192</v>
      </c>
      <c r="C5" s="15"/>
      <c r="D5" s="42" t="s">
        <v>93</v>
      </c>
      <c r="E5" s="204"/>
      <c r="F5" s="204"/>
      <c r="G5" s="204"/>
      <c r="H5" s="16"/>
      <c r="I5" s="16"/>
      <c r="J5" s="16"/>
      <c r="K5" s="16"/>
      <c r="L5" s="16"/>
      <c r="M5" s="16"/>
      <c r="N5" s="16"/>
      <c r="O5" s="16"/>
      <c r="P5" s="16"/>
      <c r="Q5" s="17"/>
      <c r="R5" s="280">
        <v>3</v>
      </c>
      <c r="S5" s="341" t="s">
        <v>175</v>
      </c>
      <c r="T5" s="201"/>
      <c r="U5" s="173"/>
      <c r="V5" s="354"/>
      <c r="W5" s="355"/>
      <c r="X5" s="355"/>
      <c r="Y5" s="356"/>
      <c r="Z5" s="205">
        <v>8</v>
      </c>
      <c r="AA5" s="252" t="s">
        <v>31</v>
      </c>
      <c r="AB5" s="253"/>
      <c r="AC5" s="253"/>
      <c r="AD5" s="211" t="s">
        <v>107</v>
      </c>
      <c r="AE5" s="212"/>
      <c r="AF5" s="235"/>
    </row>
    <row r="6" spans="1:32" ht="11.25" customHeight="1" x14ac:dyDescent="0.2">
      <c r="A6" s="370"/>
      <c r="B6" s="145"/>
      <c r="C6" s="254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281"/>
      <c r="S6" s="202"/>
      <c r="T6" s="202"/>
      <c r="U6" s="203"/>
      <c r="V6" s="357"/>
      <c r="W6" s="358"/>
      <c r="X6" s="358"/>
      <c r="Y6" s="359"/>
      <c r="Z6" s="205"/>
      <c r="AA6" s="252"/>
      <c r="AB6" s="253"/>
      <c r="AC6" s="253"/>
      <c r="AD6" s="211"/>
      <c r="AE6" s="212"/>
      <c r="AF6" s="235"/>
    </row>
    <row r="7" spans="1:32" ht="10.5" customHeight="1" x14ac:dyDescent="0.2">
      <c r="A7" s="370"/>
      <c r="B7" s="145"/>
      <c r="C7" s="257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9"/>
      <c r="R7" s="133"/>
      <c r="S7" s="342"/>
      <c r="T7" s="342"/>
      <c r="U7" s="178"/>
      <c r="V7" s="360"/>
      <c r="W7" s="361"/>
      <c r="X7" s="361"/>
      <c r="Y7" s="362"/>
      <c r="Z7" s="205">
        <v>9</v>
      </c>
      <c r="AA7" s="252" t="s">
        <v>32</v>
      </c>
      <c r="AB7" s="253"/>
      <c r="AC7" s="253"/>
      <c r="AD7" s="211" t="s">
        <v>107</v>
      </c>
      <c r="AE7" s="212"/>
      <c r="AF7" s="235"/>
    </row>
    <row r="8" spans="1:32" ht="10.5" customHeight="1" x14ac:dyDescent="0.2">
      <c r="A8" s="370"/>
      <c r="B8" s="145"/>
      <c r="C8" s="374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6"/>
      <c r="R8" s="193">
        <v>4</v>
      </c>
      <c r="S8" s="393" t="s">
        <v>30</v>
      </c>
      <c r="T8" s="393"/>
      <c r="U8" s="394"/>
      <c r="V8" s="363"/>
      <c r="W8" s="364"/>
      <c r="X8" s="364"/>
      <c r="Y8" s="365"/>
      <c r="Z8" s="205"/>
      <c r="AA8" s="252"/>
      <c r="AB8" s="253"/>
      <c r="AC8" s="253"/>
      <c r="AD8" s="211"/>
      <c r="AE8" s="212"/>
      <c r="AF8" s="235"/>
    </row>
    <row r="9" spans="1:32" ht="10.5" customHeight="1" x14ac:dyDescent="0.2">
      <c r="A9" s="370"/>
      <c r="B9" s="145"/>
      <c r="C9" s="377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9"/>
      <c r="R9" s="383"/>
      <c r="S9" s="395"/>
      <c r="T9" s="395"/>
      <c r="U9" s="396"/>
      <c r="V9" s="366"/>
      <c r="W9" s="367"/>
      <c r="X9" s="367"/>
      <c r="Y9" s="368"/>
      <c r="Z9" s="205">
        <v>10</v>
      </c>
      <c r="AA9" s="252" t="s">
        <v>33</v>
      </c>
      <c r="AB9" s="253"/>
      <c r="AC9" s="253"/>
      <c r="AD9" s="211" t="s">
        <v>107</v>
      </c>
      <c r="AE9" s="212"/>
      <c r="AF9" s="235"/>
    </row>
    <row r="10" spans="1:32" ht="10.5" customHeight="1" x14ac:dyDescent="0.2">
      <c r="A10" s="370"/>
      <c r="B10" s="145"/>
      <c r="C10" s="215"/>
      <c r="D10" s="216"/>
      <c r="E10" s="216"/>
      <c r="F10" s="216"/>
      <c r="G10" s="216"/>
      <c r="H10" s="216"/>
      <c r="I10" s="216"/>
      <c r="J10" s="213" t="s">
        <v>94</v>
      </c>
      <c r="K10" s="213"/>
      <c r="L10" s="328"/>
      <c r="M10" s="328"/>
      <c r="N10" s="328"/>
      <c r="O10" s="328"/>
      <c r="P10" s="328"/>
      <c r="Q10" s="330" t="s">
        <v>95</v>
      </c>
      <c r="R10" s="383"/>
      <c r="S10" s="320"/>
      <c r="T10" s="320"/>
      <c r="U10" s="321"/>
      <c r="V10" s="366"/>
      <c r="W10" s="367"/>
      <c r="X10" s="367"/>
      <c r="Y10" s="368"/>
      <c r="Z10" s="205"/>
      <c r="AA10" s="252"/>
      <c r="AB10" s="253"/>
      <c r="AC10" s="253"/>
      <c r="AD10" s="211"/>
      <c r="AE10" s="212"/>
      <c r="AF10" s="235"/>
    </row>
    <row r="11" spans="1:32" ht="10.5" customHeight="1" x14ac:dyDescent="0.2">
      <c r="A11" s="370"/>
      <c r="B11" s="146"/>
      <c r="C11" s="217"/>
      <c r="D11" s="218"/>
      <c r="E11" s="218"/>
      <c r="F11" s="218"/>
      <c r="G11" s="218"/>
      <c r="H11" s="218"/>
      <c r="I11" s="218"/>
      <c r="J11" s="214"/>
      <c r="K11" s="214"/>
      <c r="L11" s="329"/>
      <c r="M11" s="329"/>
      <c r="N11" s="329"/>
      <c r="O11" s="329"/>
      <c r="P11" s="329"/>
      <c r="Q11" s="331"/>
      <c r="R11" s="194"/>
      <c r="S11" s="343" t="s">
        <v>176</v>
      </c>
      <c r="T11" s="343"/>
      <c r="U11" s="344"/>
      <c r="V11" s="366"/>
      <c r="W11" s="367"/>
      <c r="X11" s="367"/>
      <c r="Y11" s="368"/>
      <c r="Z11" s="205">
        <v>11</v>
      </c>
      <c r="AA11" s="252" t="s">
        <v>34</v>
      </c>
      <c r="AB11" s="253"/>
      <c r="AC11" s="253"/>
      <c r="AD11" s="211" t="s">
        <v>107</v>
      </c>
      <c r="AE11" s="212"/>
      <c r="AF11" s="235"/>
    </row>
    <row r="12" spans="1:32" ht="10.5" customHeight="1" x14ac:dyDescent="0.2">
      <c r="A12" s="370"/>
      <c r="B12" s="143" t="s">
        <v>193</v>
      </c>
      <c r="C12" s="338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40"/>
      <c r="R12" s="219"/>
      <c r="S12" s="131"/>
      <c r="T12" s="131"/>
      <c r="U12" s="134"/>
      <c r="V12" s="135" t="s">
        <v>177</v>
      </c>
      <c r="W12" s="345" t="s">
        <v>178</v>
      </c>
      <c r="X12" s="345"/>
      <c r="Y12" s="136" t="s">
        <v>179</v>
      </c>
      <c r="Z12" s="205"/>
      <c r="AA12" s="252"/>
      <c r="AB12" s="253"/>
      <c r="AC12" s="253"/>
      <c r="AD12" s="211"/>
      <c r="AE12" s="212"/>
      <c r="AF12" s="235"/>
    </row>
    <row r="13" spans="1:32" ht="10.5" customHeight="1" x14ac:dyDescent="0.2">
      <c r="A13" s="370"/>
      <c r="B13" s="312" t="s">
        <v>194</v>
      </c>
      <c r="C13" s="269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270"/>
      <c r="R13" s="346">
        <v>5</v>
      </c>
      <c r="S13" s="341" t="s">
        <v>180</v>
      </c>
      <c r="T13" s="341"/>
      <c r="U13" s="165"/>
      <c r="V13" s="346" t="s">
        <v>181</v>
      </c>
      <c r="W13" s="349"/>
      <c r="X13" s="349"/>
      <c r="Y13" s="350"/>
      <c r="Z13" s="205">
        <v>12</v>
      </c>
      <c r="AA13" s="313" t="s">
        <v>35</v>
      </c>
      <c r="AB13" s="314"/>
      <c r="AC13" s="314"/>
      <c r="AD13" s="211" t="s">
        <v>107</v>
      </c>
      <c r="AE13" s="212"/>
      <c r="AF13" s="235"/>
    </row>
    <row r="14" spans="1:32" ht="10.5" customHeight="1" x14ac:dyDescent="0.2">
      <c r="A14" s="370"/>
      <c r="B14" s="312"/>
      <c r="C14" s="303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"/>
      <c r="Q14" s="10"/>
      <c r="R14" s="347"/>
      <c r="S14" s="348"/>
      <c r="T14" s="348"/>
      <c r="U14" s="167"/>
      <c r="V14" s="347"/>
      <c r="W14" s="351"/>
      <c r="X14" s="351"/>
      <c r="Y14" s="352"/>
      <c r="Z14" s="205"/>
      <c r="AA14" s="313"/>
      <c r="AB14" s="314"/>
      <c r="AC14" s="314"/>
      <c r="AD14" s="211"/>
      <c r="AE14" s="212"/>
      <c r="AF14" s="235"/>
    </row>
    <row r="15" spans="1:32" ht="10.5" customHeight="1" x14ac:dyDescent="0.2">
      <c r="A15" s="370"/>
      <c r="B15" s="381" t="s">
        <v>47</v>
      </c>
      <c r="C15" s="305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245"/>
      <c r="Q15" s="10"/>
      <c r="R15" s="193">
        <v>6</v>
      </c>
      <c r="S15" s="294" t="s">
        <v>182</v>
      </c>
      <c r="T15" s="294"/>
      <c r="U15" s="295"/>
      <c r="V15" s="137"/>
      <c r="W15" s="138"/>
      <c r="X15" s="138"/>
      <c r="Y15" s="139"/>
      <c r="Z15" s="205">
        <v>13</v>
      </c>
      <c r="AA15" s="313" t="s">
        <v>36</v>
      </c>
      <c r="AB15" s="314"/>
      <c r="AC15" s="314"/>
      <c r="AD15" s="211" t="s">
        <v>106</v>
      </c>
      <c r="AE15" s="211"/>
      <c r="AF15" s="235"/>
    </row>
    <row r="16" spans="1:32" ht="10.5" customHeight="1" x14ac:dyDescent="0.2">
      <c r="A16" s="370"/>
      <c r="B16" s="382"/>
      <c r="C16" s="307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245"/>
      <c r="Q16" s="10"/>
      <c r="R16" s="219"/>
      <c r="S16" s="296"/>
      <c r="T16" s="296"/>
      <c r="U16" s="297"/>
      <c r="V16" s="9" t="s">
        <v>177</v>
      </c>
      <c r="W16" s="140" t="s">
        <v>48</v>
      </c>
      <c r="X16" s="19"/>
      <c r="Y16" s="11" t="s">
        <v>183</v>
      </c>
      <c r="Z16" s="205"/>
      <c r="AA16" s="313"/>
      <c r="AB16" s="314"/>
      <c r="AC16" s="314"/>
      <c r="AD16" s="211"/>
      <c r="AE16" s="211"/>
      <c r="AF16" s="235"/>
    </row>
    <row r="17" spans="1:32" ht="10.5" customHeight="1" x14ac:dyDescent="0.2">
      <c r="A17" s="370"/>
      <c r="B17" s="382"/>
      <c r="C17" s="215"/>
      <c r="D17" s="216"/>
      <c r="E17" s="216"/>
      <c r="F17" s="216"/>
      <c r="G17" s="216"/>
      <c r="H17" s="216"/>
      <c r="I17" s="332" t="s">
        <v>96</v>
      </c>
      <c r="J17" s="332"/>
      <c r="K17" s="334"/>
      <c r="L17" s="334"/>
      <c r="M17" s="334"/>
      <c r="N17" s="334"/>
      <c r="O17" s="334"/>
      <c r="P17" s="334"/>
      <c r="Q17" s="336" t="s">
        <v>95</v>
      </c>
      <c r="R17" s="193">
        <v>7</v>
      </c>
      <c r="S17" s="201" t="s">
        <v>184</v>
      </c>
      <c r="T17" s="201"/>
      <c r="U17" s="173"/>
      <c r="V17" s="137"/>
      <c r="W17" s="138"/>
      <c r="X17" s="138"/>
      <c r="Y17" s="139"/>
      <c r="Z17" s="205">
        <v>14</v>
      </c>
      <c r="AA17" s="252" t="s">
        <v>38</v>
      </c>
      <c r="AB17" s="253"/>
      <c r="AC17" s="253"/>
      <c r="AD17" s="211" t="s">
        <v>108</v>
      </c>
      <c r="AE17" s="212"/>
      <c r="AF17" s="235"/>
    </row>
    <row r="18" spans="1:32" ht="10.5" customHeight="1" thickBot="1" x14ac:dyDescent="0.25">
      <c r="A18" s="371"/>
      <c r="B18" s="382"/>
      <c r="C18" s="326"/>
      <c r="D18" s="327"/>
      <c r="E18" s="327"/>
      <c r="F18" s="327"/>
      <c r="G18" s="327"/>
      <c r="H18" s="327"/>
      <c r="I18" s="333"/>
      <c r="J18" s="333"/>
      <c r="K18" s="335"/>
      <c r="L18" s="335"/>
      <c r="M18" s="335"/>
      <c r="N18" s="335"/>
      <c r="O18" s="335"/>
      <c r="P18" s="335"/>
      <c r="Q18" s="337"/>
      <c r="R18" s="353"/>
      <c r="S18" s="298"/>
      <c r="T18" s="298"/>
      <c r="U18" s="175"/>
      <c r="V18" s="7" t="s">
        <v>185</v>
      </c>
      <c r="W18" s="141" t="s">
        <v>48</v>
      </c>
      <c r="X18" s="19"/>
      <c r="Y18" s="11" t="s">
        <v>183</v>
      </c>
      <c r="Z18" s="205"/>
      <c r="AA18" s="252"/>
      <c r="AB18" s="253"/>
      <c r="AC18" s="253"/>
      <c r="AD18" s="211"/>
      <c r="AE18" s="212"/>
      <c r="AF18" s="235"/>
    </row>
    <row r="19" spans="1:32" ht="12" customHeight="1" x14ac:dyDescent="0.2">
      <c r="A19" s="387" t="s">
        <v>18</v>
      </c>
      <c r="B19" s="388"/>
      <c r="C19" s="291" t="s">
        <v>20</v>
      </c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3"/>
      <c r="X19" s="391" t="s">
        <v>186</v>
      </c>
      <c r="Y19" s="392"/>
      <c r="Z19" s="193" t="s">
        <v>85</v>
      </c>
      <c r="AA19" s="339"/>
      <c r="AB19" s="339"/>
      <c r="AC19" s="339"/>
      <c r="AD19" s="339"/>
      <c r="AE19" s="18"/>
    </row>
    <row r="20" spans="1:32" ht="12" customHeight="1" x14ac:dyDescent="0.2">
      <c r="A20" s="389"/>
      <c r="B20" s="390"/>
      <c r="C20" s="150" t="s">
        <v>19</v>
      </c>
      <c r="D20" s="151"/>
      <c r="E20" s="151"/>
      <c r="F20" s="151"/>
      <c r="G20" s="210"/>
      <c r="H20" s="150" t="s">
        <v>27</v>
      </c>
      <c r="I20" s="151"/>
      <c r="J20" s="151"/>
      <c r="K20" s="151"/>
      <c r="L20" s="152"/>
      <c r="M20" s="380" t="s">
        <v>28</v>
      </c>
      <c r="N20" s="151"/>
      <c r="O20" s="151"/>
      <c r="P20" s="151"/>
      <c r="Q20" s="210"/>
      <c r="R20" s="384" t="s">
        <v>29</v>
      </c>
      <c r="S20" s="385"/>
      <c r="T20" s="385"/>
      <c r="U20" s="385"/>
      <c r="V20" s="385"/>
      <c r="W20" s="386"/>
      <c r="X20" s="182"/>
      <c r="Y20" s="183"/>
      <c r="Z20" s="194"/>
      <c r="AA20" s="186"/>
      <c r="AB20" s="186"/>
      <c r="AC20" s="186"/>
      <c r="AD20" s="186"/>
      <c r="AE20" s="18"/>
    </row>
    <row r="21" spans="1:32" ht="9" customHeight="1" x14ac:dyDescent="0.2">
      <c r="A21" s="220">
        <v>1</v>
      </c>
      <c r="B21" s="372" t="s">
        <v>21</v>
      </c>
      <c r="C21" s="282" t="s">
        <v>13</v>
      </c>
      <c r="D21" s="283"/>
      <c r="E21" s="283"/>
      <c r="F21" s="283"/>
      <c r="G21" s="317"/>
      <c r="H21" s="282" t="s">
        <v>13</v>
      </c>
      <c r="I21" s="283"/>
      <c r="J21" s="283"/>
      <c r="K21" s="283"/>
      <c r="L21" s="317"/>
      <c r="M21" s="282" t="s">
        <v>13</v>
      </c>
      <c r="N21" s="283"/>
      <c r="O21" s="283"/>
      <c r="P21" s="283"/>
      <c r="Q21" s="317"/>
      <c r="R21" s="282" t="s">
        <v>13</v>
      </c>
      <c r="S21" s="283"/>
      <c r="T21" s="283"/>
      <c r="U21" s="283"/>
      <c r="V21" s="283"/>
      <c r="W21" s="284"/>
      <c r="X21" s="182" t="s">
        <v>188</v>
      </c>
      <c r="Y21" s="183"/>
      <c r="Z21" s="40"/>
      <c r="AA21" s="185"/>
      <c r="AB21" s="185"/>
      <c r="AC21" s="185"/>
      <c r="AD21" s="185"/>
      <c r="AE21" s="18"/>
    </row>
    <row r="22" spans="1:32" ht="18" customHeight="1" x14ac:dyDescent="0.2">
      <c r="A22" s="221"/>
      <c r="B22" s="373"/>
      <c r="C22" s="285">
        <f>'種類別明細書（増加資産・全資産用）'!AE84</f>
        <v>0</v>
      </c>
      <c r="D22" s="286"/>
      <c r="E22" s="286"/>
      <c r="F22" s="286"/>
      <c r="G22" s="287"/>
      <c r="H22" s="285">
        <f>'種類別明細書（減少資産用）'!AE29</f>
        <v>0</v>
      </c>
      <c r="I22" s="286"/>
      <c r="J22" s="286"/>
      <c r="K22" s="286"/>
      <c r="L22" s="287"/>
      <c r="M22" s="285">
        <f>'種類別明細書（増加資産・全資産用）'!AE75</f>
        <v>0</v>
      </c>
      <c r="N22" s="286"/>
      <c r="O22" s="286"/>
      <c r="P22" s="286"/>
      <c r="Q22" s="287"/>
      <c r="R22" s="285">
        <f>C22-H22+M22</f>
        <v>0</v>
      </c>
      <c r="S22" s="286"/>
      <c r="T22" s="286"/>
      <c r="U22" s="286"/>
      <c r="V22" s="286"/>
      <c r="W22" s="316"/>
      <c r="X22" s="182"/>
      <c r="Y22" s="183"/>
      <c r="Z22" s="41" t="s">
        <v>86</v>
      </c>
      <c r="AA22" s="198"/>
      <c r="AB22" s="198"/>
      <c r="AC22" s="198"/>
      <c r="AD22" s="198"/>
      <c r="AE22" s="18"/>
    </row>
    <row r="23" spans="1:32" ht="9" customHeight="1" x14ac:dyDescent="0.2">
      <c r="A23" s="397">
        <v>2</v>
      </c>
      <c r="B23" s="399" t="s">
        <v>39</v>
      </c>
      <c r="C23" s="309">
        <f>'種類別明細書（増加資産・全資産用）'!AE85</f>
        <v>0</v>
      </c>
      <c r="D23" s="310"/>
      <c r="E23" s="310"/>
      <c r="F23" s="310"/>
      <c r="G23" s="311"/>
      <c r="H23" s="309">
        <f>'種類別明細書（減少資産用）'!AE30</f>
        <v>0</v>
      </c>
      <c r="I23" s="310"/>
      <c r="J23" s="310"/>
      <c r="K23" s="310"/>
      <c r="L23" s="311"/>
      <c r="M23" s="309">
        <f>'種類別明細書（増加資産・全資産用）'!AE76</f>
        <v>0</v>
      </c>
      <c r="N23" s="310"/>
      <c r="O23" s="310"/>
      <c r="P23" s="310"/>
      <c r="Q23" s="311"/>
      <c r="R23" s="309">
        <f t="shared" ref="R23:R32" si="0">C23-H23+M23</f>
        <v>0</v>
      </c>
      <c r="S23" s="310"/>
      <c r="T23" s="310"/>
      <c r="U23" s="310"/>
      <c r="V23" s="310"/>
      <c r="W23" s="315"/>
      <c r="X23" s="274" t="s">
        <v>191</v>
      </c>
      <c r="Y23" s="275"/>
      <c r="Z23" s="13"/>
      <c r="AA23" s="185"/>
      <c r="AB23" s="185"/>
      <c r="AC23" s="185"/>
      <c r="AD23" s="185"/>
      <c r="AE23" s="18"/>
    </row>
    <row r="24" spans="1:32" ht="18" customHeight="1" x14ac:dyDescent="0.2">
      <c r="A24" s="398"/>
      <c r="B24" s="400"/>
      <c r="C24" s="285"/>
      <c r="D24" s="286"/>
      <c r="E24" s="286"/>
      <c r="F24" s="286"/>
      <c r="G24" s="287"/>
      <c r="H24" s="285"/>
      <c r="I24" s="286"/>
      <c r="J24" s="286"/>
      <c r="K24" s="286"/>
      <c r="L24" s="287"/>
      <c r="M24" s="285"/>
      <c r="N24" s="286"/>
      <c r="O24" s="286"/>
      <c r="P24" s="286"/>
      <c r="Q24" s="287"/>
      <c r="R24" s="285">
        <f t="shared" si="0"/>
        <v>0</v>
      </c>
      <c r="S24" s="286"/>
      <c r="T24" s="286"/>
      <c r="U24" s="286"/>
      <c r="V24" s="286"/>
      <c r="W24" s="316"/>
      <c r="X24" s="274"/>
      <c r="Y24" s="275"/>
      <c r="Z24" s="41" t="s">
        <v>87</v>
      </c>
      <c r="AA24" s="198"/>
      <c r="AB24" s="198"/>
      <c r="AC24" s="198"/>
      <c r="AD24" s="198"/>
      <c r="AE24" s="18"/>
    </row>
    <row r="25" spans="1:32" ht="9" customHeight="1" x14ac:dyDescent="0.2">
      <c r="A25" s="220">
        <v>3</v>
      </c>
      <c r="B25" s="372" t="s">
        <v>44</v>
      </c>
      <c r="C25" s="309">
        <f>'種類別明細書（増加資産・全資産用）'!AE86</f>
        <v>0</v>
      </c>
      <c r="D25" s="310"/>
      <c r="E25" s="310"/>
      <c r="F25" s="310"/>
      <c r="G25" s="311"/>
      <c r="H25" s="309">
        <f>'種類別明細書（減少資産用）'!AE31</f>
        <v>0</v>
      </c>
      <c r="I25" s="310"/>
      <c r="J25" s="310"/>
      <c r="K25" s="310"/>
      <c r="L25" s="311"/>
      <c r="M25" s="309">
        <f>'種類別明細書（増加資産・全資産用）'!AE77</f>
        <v>0</v>
      </c>
      <c r="N25" s="310"/>
      <c r="O25" s="310"/>
      <c r="P25" s="310"/>
      <c r="Q25" s="311"/>
      <c r="R25" s="309">
        <f t="shared" si="0"/>
        <v>0</v>
      </c>
      <c r="S25" s="310"/>
      <c r="T25" s="310"/>
      <c r="U25" s="310"/>
      <c r="V25" s="310"/>
      <c r="W25" s="315"/>
      <c r="X25" s="274"/>
      <c r="Y25" s="275"/>
      <c r="Z25" s="13"/>
      <c r="AA25" s="185"/>
      <c r="AB25" s="185"/>
      <c r="AC25" s="185"/>
      <c r="AD25" s="185"/>
      <c r="AE25" s="18"/>
    </row>
    <row r="26" spans="1:32" ht="18" customHeight="1" x14ac:dyDescent="0.2">
      <c r="A26" s="221"/>
      <c r="B26" s="373"/>
      <c r="C26" s="285"/>
      <c r="D26" s="286"/>
      <c r="E26" s="286"/>
      <c r="F26" s="286"/>
      <c r="G26" s="287"/>
      <c r="H26" s="285"/>
      <c r="I26" s="286"/>
      <c r="J26" s="286"/>
      <c r="K26" s="286"/>
      <c r="L26" s="287"/>
      <c r="M26" s="285"/>
      <c r="N26" s="286"/>
      <c r="O26" s="286"/>
      <c r="P26" s="286"/>
      <c r="Q26" s="287"/>
      <c r="R26" s="285">
        <f t="shared" si="0"/>
        <v>0</v>
      </c>
      <c r="S26" s="286"/>
      <c r="T26" s="286"/>
      <c r="U26" s="286"/>
      <c r="V26" s="286"/>
      <c r="W26" s="316"/>
      <c r="X26" s="274"/>
      <c r="Y26" s="275"/>
      <c r="Z26" s="41" t="s">
        <v>88</v>
      </c>
      <c r="AA26" s="186"/>
      <c r="AB26" s="186"/>
      <c r="AC26" s="186"/>
      <c r="AD26" s="186"/>
      <c r="AE26" s="18"/>
    </row>
    <row r="27" spans="1:32" ht="9" customHeight="1" x14ac:dyDescent="0.2">
      <c r="A27" s="397">
        <v>4</v>
      </c>
      <c r="B27" s="404" t="s">
        <v>22</v>
      </c>
      <c r="C27" s="309">
        <f>'種類別明細書（増加資産・全資産用）'!AE87</f>
        <v>0</v>
      </c>
      <c r="D27" s="310"/>
      <c r="E27" s="310"/>
      <c r="F27" s="310"/>
      <c r="G27" s="311"/>
      <c r="H27" s="309">
        <f>'種類別明細書（減少資産用）'!AE32</f>
        <v>0</v>
      </c>
      <c r="I27" s="310"/>
      <c r="J27" s="310"/>
      <c r="K27" s="310"/>
      <c r="L27" s="311"/>
      <c r="M27" s="309">
        <f>'種類別明細書（増加資産・全資産用）'!AE78</f>
        <v>0</v>
      </c>
      <c r="N27" s="310"/>
      <c r="O27" s="310"/>
      <c r="P27" s="310"/>
      <c r="Q27" s="311"/>
      <c r="R27" s="309">
        <f t="shared" si="0"/>
        <v>0</v>
      </c>
      <c r="S27" s="310"/>
      <c r="T27" s="310"/>
      <c r="U27" s="310"/>
      <c r="V27" s="310"/>
      <c r="W27" s="315"/>
      <c r="X27" s="132"/>
      <c r="Y27" s="142"/>
      <c r="Z27" s="6"/>
      <c r="AA27" s="2"/>
      <c r="AB27" s="2"/>
      <c r="AC27" s="2"/>
      <c r="AD27" s="2"/>
      <c r="AE27" s="18"/>
    </row>
    <row r="28" spans="1:32" ht="18" customHeight="1" x14ac:dyDescent="0.2">
      <c r="A28" s="398"/>
      <c r="B28" s="400"/>
      <c r="C28" s="285"/>
      <c r="D28" s="286"/>
      <c r="E28" s="286"/>
      <c r="F28" s="286"/>
      <c r="G28" s="287"/>
      <c r="H28" s="285"/>
      <c r="I28" s="286"/>
      <c r="J28" s="286"/>
      <c r="K28" s="286"/>
      <c r="L28" s="287"/>
      <c r="M28" s="285"/>
      <c r="N28" s="286"/>
      <c r="O28" s="286"/>
      <c r="P28" s="286"/>
      <c r="Q28" s="287"/>
      <c r="R28" s="285">
        <f t="shared" si="0"/>
        <v>0</v>
      </c>
      <c r="S28" s="286"/>
      <c r="T28" s="286"/>
      <c r="U28" s="286"/>
      <c r="V28" s="286"/>
      <c r="W28" s="316"/>
      <c r="X28" s="200" t="s">
        <v>187</v>
      </c>
      <c r="Y28" s="200"/>
      <c r="Z28" s="8"/>
      <c r="AA28" s="14" t="s">
        <v>37</v>
      </c>
      <c r="AB28" s="191"/>
      <c r="AC28" s="191"/>
      <c r="AD28" s="191"/>
      <c r="AE28" s="192"/>
    </row>
    <row r="29" spans="1:32" ht="9" customHeight="1" x14ac:dyDescent="0.2">
      <c r="A29" s="220">
        <v>5</v>
      </c>
      <c r="B29" s="401" t="s">
        <v>40</v>
      </c>
      <c r="C29" s="309">
        <f>'種類別明細書（増加資産・全資産用）'!AE88</f>
        <v>0</v>
      </c>
      <c r="D29" s="310"/>
      <c r="E29" s="310"/>
      <c r="F29" s="310"/>
      <c r="G29" s="311"/>
      <c r="H29" s="309">
        <f>'種類別明細書（減少資産用）'!AE33</f>
        <v>0</v>
      </c>
      <c r="I29" s="310"/>
      <c r="J29" s="310"/>
      <c r="K29" s="310"/>
      <c r="L29" s="311"/>
      <c r="M29" s="309">
        <f>'種類別明細書（増加資産・全資産用）'!AE79</f>
        <v>0</v>
      </c>
      <c r="N29" s="310"/>
      <c r="O29" s="310"/>
      <c r="P29" s="310"/>
      <c r="Q29" s="311"/>
      <c r="R29" s="309">
        <f t="shared" si="0"/>
        <v>0</v>
      </c>
      <c r="S29" s="310"/>
      <c r="T29" s="310"/>
      <c r="U29" s="310"/>
      <c r="V29" s="310"/>
      <c r="W29" s="315"/>
      <c r="X29" s="200"/>
      <c r="Y29" s="200"/>
      <c r="Z29" s="269"/>
      <c r="AA29" s="186"/>
      <c r="AB29" s="186"/>
      <c r="AC29" s="186"/>
      <c r="AD29" s="186"/>
      <c r="AE29" s="270"/>
    </row>
    <row r="30" spans="1:32" ht="18" customHeight="1" x14ac:dyDescent="0.2">
      <c r="A30" s="221"/>
      <c r="B30" s="373"/>
      <c r="C30" s="285"/>
      <c r="D30" s="286"/>
      <c r="E30" s="286"/>
      <c r="F30" s="286"/>
      <c r="G30" s="287"/>
      <c r="H30" s="285"/>
      <c r="I30" s="286"/>
      <c r="J30" s="286"/>
      <c r="K30" s="286"/>
      <c r="L30" s="287"/>
      <c r="M30" s="285"/>
      <c r="N30" s="286"/>
      <c r="O30" s="286"/>
      <c r="P30" s="286"/>
      <c r="Q30" s="287"/>
      <c r="R30" s="285">
        <f t="shared" si="0"/>
        <v>0</v>
      </c>
      <c r="S30" s="286"/>
      <c r="T30" s="286"/>
      <c r="U30" s="286"/>
      <c r="V30" s="286"/>
      <c r="W30" s="316"/>
      <c r="X30" s="199" t="s">
        <v>46</v>
      </c>
      <c r="Y30" s="199"/>
      <c r="Z30" s="269"/>
      <c r="AA30" s="186"/>
      <c r="AB30" s="186"/>
      <c r="AC30" s="186"/>
      <c r="AD30" s="186"/>
      <c r="AE30" s="270"/>
    </row>
    <row r="31" spans="1:32" ht="9" customHeight="1" x14ac:dyDescent="0.2">
      <c r="A31" s="397">
        <v>6</v>
      </c>
      <c r="B31" s="399" t="s">
        <v>23</v>
      </c>
      <c r="C31" s="309">
        <f>'種類別明細書（増加資産・全資産用）'!AE89</f>
        <v>0</v>
      </c>
      <c r="D31" s="310"/>
      <c r="E31" s="310"/>
      <c r="F31" s="310"/>
      <c r="G31" s="311"/>
      <c r="H31" s="309">
        <f>'種類別明細書（減少資産用）'!AE34</f>
        <v>0</v>
      </c>
      <c r="I31" s="310"/>
      <c r="J31" s="310"/>
      <c r="K31" s="310"/>
      <c r="L31" s="311"/>
      <c r="M31" s="309">
        <f>'種類別明細書（増加資産・全資産用）'!AE80</f>
        <v>0</v>
      </c>
      <c r="N31" s="310"/>
      <c r="O31" s="310"/>
      <c r="P31" s="310"/>
      <c r="Q31" s="311"/>
      <c r="R31" s="309">
        <f t="shared" si="0"/>
        <v>0</v>
      </c>
      <c r="S31" s="310"/>
      <c r="T31" s="310"/>
      <c r="U31" s="310"/>
      <c r="V31" s="310"/>
      <c r="W31" s="315"/>
      <c r="X31" s="199"/>
      <c r="Y31" s="199"/>
      <c r="Z31" s="269"/>
      <c r="AA31" s="186"/>
      <c r="AB31" s="186"/>
      <c r="AC31" s="186"/>
      <c r="AD31" s="186"/>
      <c r="AE31" s="270"/>
    </row>
    <row r="32" spans="1:32" ht="18" customHeight="1" x14ac:dyDescent="0.2">
      <c r="A32" s="398"/>
      <c r="B32" s="400"/>
      <c r="C32" s="285"/>
      <c r="D32" s="286"/>
      <c r="E32" s="286"/>
      <c r="F32" s="286"/>
      <c r="G32" s="287"/>
      <c r="H32" s="285"/>
      <c r="I32" s="286"/>
      <c r="J32" s="286"/>
      <c r="K32" s="286"/>
      <c r="L32" s="287"/>
      <c r="M32" s="285"/>
      <c r="N32" s="286"/>
      <c r="O32" s="286"/>
      <c r="P32" s="286"/>
      <c r="Q32" s="287"/>
      <c r="R32" s="285">
        <f t="shared" si="0"/>
        <v>0</v>
      </c>
      <c r="S32" s="286"/>
      <c r="T32" s="286"/>
      <c r="U32" s="286"/>
      <c r="V32" s="286"/>
      <c r="W32" s="316"/>
      <c r="X32" s="3"/>
      <c r="Y32" s="3"/>
      <c r="Z32" s="271"/>
      <c r="AA32" s="272"/>
      <c r="AB32" s="272"/>
      <c r="AC32" s="272"/>
      <c r="AD32" s="272"/>
      <c r="AE32" s="273"/>
    </row>
    <row r="33" spans="1:31" ht="9" customHeight="1" x14ac:dyDescent="0.2">
      <c r="A33" s="220">
        <v>7</v>
      </c>
      <c r="B33" s="372" t="s">
        <v>45</v>
      </c>
      <c r="C33" s="309">
        <f>SUM(C22:G32)</f>
        <v>0</v>
      </c>
      <c r="D33" s="310"/>
      <c r="E33" s="310"/>
      <c r="F33" s="310"/>
      <c r="G33" s="311"/>
      <c r="H33" s="309">
        <f>SUM(H22:L32)</f>
        <v>0</v>
      </c>
      <c r="I33" s="310"/>
      <c r="J33" s="310"/>
      <c r="K33" s="310"/>
      <c r="L33" s="311"/>
      <c r="M33" s="309">
        <f>SUM(M22:Q32)</f>
        <v>0</v>
      </c>
      <c r="N33" s="310"/>
      <c r="O33" s="310"/>
      <c r="P33" s="310"/>
      <c r="Q33" s="311"/>
      <c r="R33" s="309">
        <f>SUM(R22:W32)</f>
        <v>0</v>
      </c>
      <c r="S33" s="310"/>
      <c r="T33" s="310"/>
      <c r="U33" s="310"/>
      <c r="V33" s="310"/>
      <c r="W33" s="315"/>
      <c r="X33" s="206" t="s">
        <v>189</v>
      </c>
      <c r="Y33" s="207"/>
      <c r="Z33" s="207"/>
      <c r="AA33" s="207"/>
      <c r="AB33" s="195" t="s">
        <v>109</v>
      </c>
      <c r="AC33" s="196"/>
      <c r="AD33" s="196"/>
      <c r="AE33" s="196"/>
    </row>
    <row r="34" spans="1:31" ht="18" customHeight="1" x14ac:dyDescent="0.2">
      <c r="A34" s="398"/>
      <c r="B34" s="400"/>
      <c r="C34" s="285"/>
      <c r="D34" s="286"/>
      <c r="E34" s="286"/>
      <c r="F34" s="286"/>
      <c r="G34" s="287"/>
      <c r="H34" s="285"/>
      <c r="I34" s="286"/>
      <c r="J34" s="286"/>
      <c r="K34" s="286"/>
      <c r="L34" s="287"/>
      <c r="M34" s="285"/>
      <c r="N34" s="286"/>
      <c r="O34" s="286"/>
      <c r="P34" s="286"/>
      <c r="Q34" s="287"/>
      <c r="R34" s="285"/>
      <c r="S34" s="286"/>
      <c r="T34" s="286"/>
      <c r="U34" s="286"/>
      <c r="V34" s="286"/>
      <c r="W34" s="316"/>
      <c r="X34" s="208"/>
      <c r="Y34" s="209"/>
      <c r="Z34" s="209"/>
      <c r="AA34" s="209"/>
      <c r="AB34" s="197"/>
      <c r="AC34" s="197"/>
      <c r="AD34" s="197"/>
      <c r="AE34" s="197"/>
    </row>
    <row r="35" spans="1:31" ht="12" customHeight="1" x14ac:dyDescent="0.2">
      <c r="A35" s="153"/>
      <c r="B35" s="154"/>
      <c r="C35" s="154"/>
      <c r="D35" s="155"/>
      <c r="E35" s="299" t="s">
        <v>18</v>
      </c>
      <c r="F35" s="299"/>
      <c r="G35" s="300"/>
      <c r="H35" s="405" t="s">
        <v>24</v>
      </c>
      <c r="I35" s="406"/>
      <c r="J35" s="406"/>
      <c r="K35" s="406"/>
      <c r="L35" s="407"/>
      <c r="M35" s="406" t="s">
        <v>25</v>
      </c>
      <c r="N35" s="406"/>
      <c r="O35" s="406"/>
      <c r="P35" s="406"/>
      <c r="Q35" s="406"/>
      <c r="R35" s="405" t="s">
        <v>26</v>
      </c>
      <c r="S35" s="406"/>
      <c r="T35" s="406"/>
      <c r="U35" s="406"/>
      <c r="V35" s="406"/>
      <c r="W35" s="408"/>
      <c r="X35" s="184" t="s">
        <v>190</v>
      </c>
      <c r="Y35" s="184"/>
      <c r="Z35" s="184"/>
      <c r="AA35" s="184"/>
      <c r="AB35" s="201"/>
      <c r="AC35" s="201"/>
      <c r="AD35" s="201"/>
      <c r="AE35" s="173"/>
    </row>
    <row r="36" spans="1:31" ht="12" customHeight="1" x14ac:dyDescent="0.2">
      <c r="A36" s="156"/>
      <c r="B36" s="157"/>
      <c r="C36" s="157"/>
      <c r="D36" s="158"/>
      <c r="E36" s="301"/>
      <c r="F36" s="301"/>
      <c r="G36" s="302"/>
      <c r="H36" s="288" t="s">
        <v>68</v>
      </c>
      <c r="I36" s="289"/>
      <c r="J36" s="289"/>
      <c r="K36" s="289"/>
      <c r="L36" s="402"/>
      <c r="M36" s="403" t="s">
        <v>69</v>
      </c>
      <c r="N36" s="403"/>
      <c r="O36" s="403"/>
      <c r="P36" s="403"/>
      <c r="Q36" s="403"/>
      <c r="R36" s="288" t="s">
        <v>70</v>
      </c>
      <c r="S36" s="289"/>
      <c r="T36" s="289"/>
      <c r="U36" s="289"/>
      <c r="V36" s="289"/>
      <c r="W36" s="290"/>
      <c r="X36" s="184"/>
      <c r="Y36" s="184"/>
      <c r="Z36" s="184"/>
      <c r="AA36" s="184"/>
      <c r="AB36" s="202"/>
      <c r="AC36" s="202"/>
      <c r="AD36" s="202"/>
      <c r="AE36" s="203"/>
    </row>
    <row r="37" spans="1:31" ht="9" customHeight="1" x14ac:dyDescent="0.2">
      <c r="A37" s="156"/>
      <c r="B37" s="157"/>
      <c r="C37" s="157"/>
      <c r="D37" s="158"/>
      <c r="E37" s="162">
        <v>1</v>
      </c>
      <c r="F37" s="172" t="s">
        <v>64</v>
      </c>
      <c r="G37" s="173"/>
      <c r="H37" s="282" t="s">
        <v>13</v>
      </c>
      <c r="I37" s="283"/>
      <c r="J37" s="283"/>
      <c r="K37" s="283"/>
      <c r="L37" s="317"/>
      <c r="M37" s="282" t="s">
        <v>13</v>
      </c>
      <c r="N37" s="283"/>
      <c r="O37" s="283"/>
      <c r="P37" s="283"/>
      <c r="Q37" s="317"/>
      <c r="R37" s="282" t="s">
        <v>13</v>
      </c>
      <c r="S37" s="283"/>
      <c r="T37" s="283"/>
      <c r="U37" s="283"/>
      <c r="V37" s="283"/>
      <c r="W37" s="284"/>
      <c r="X37" s="228" t="s">
        <v>173</v>
      </c>
      <c r="Y37" s="229"/>
      <c r="Z37" s="229"/>
      <c r="AA37" s="229"/>
      <c r="AB37" s="229"/>
      <c r="AC37" s="229"/>
      <c r="AD37" s="229"/>
      <c r="AE37" s="230"/>
    </row>
    <row r="38" spans="1:31" ht="17.25" customHeight="1" x14ac:dyDescent="0.2">
      <c r="A38" s="156"/>
      <c r="B38" s="157"/>
      <c r="C38" s="157"/>
      <c r="D38" s="158"/>
      <c r="E38" s="163"/>
      <c r="F38" s="177"/>
      <c r="G38" s="178"/>
      <c r="H38" s="285">
        <f>'種類別明細書（増加資産・全資産用）'!AL66</f>
        <v>0</v>
      </c>
      <c r="I38" s="286"/>
      <c r="J38" s="286"/>
      <c r="K38" s="286"/>
      <c r="L38" s="287"/>
      <c r="M38" s="285">
        <f>H38</f>
        <v>0</v>
      </c>
      <c r="N38" s="286"/>
      <c r="O38" s="286"/>
      <c r="P38" s="286"/>
      <c r="Q38" s="287"/>
      <c r="R38" s="285">
        <f>'種類別明細書（増加資産・全資産用）'!AR66</f>
        <v>0</v>
      </c>
      <c r="S38" s="286"/>
      <c r="T38" s="286"/>
      <c r="U38" s="286"/>
      <c r="V38" s="286"/>
      <c r="W38" s="316"/>
      <c r="X38" s="231"/>
      <c r="Y38" s="232"/>
      <c r="Z38" s="232"/>
      <c r="AA38" s="232"/>
      <c r="AB38" s="232"/>
      <c r="AC38" s="232"/>
      <c r="AD38" s="232"/>
      <c r="AE38" s="233"/>
    </row>
    <row r="39" spans="1:31" ht="9" customHeight="1" x14ac:dyDescent="0.2">
      <c r="A39" s="156"/>
      <c r="B39" s="157"/>
      <c r="C39" s="157"/>
      <c r="D39" s="158"/>
      <c r="E39" s="162">
        <v>2</v>
      </c>
      <c r="F39" s="164" t="s">
        <v>61</v>
      </c>
      <c r="G39" s="165"/>
      <c r="H39" s="309">
        <f>'種類別明細書（増加資産・全資産用）'!AL67</f>
        <v>0</v>
      </c>
      <c r="I39" s="310"/>
      <c r="J39" s="310"/>
      <c r="K39" s="310"/>
      <c r="L39" s="311"/>
      <c r="M39" s="309">
        <f>H39</f>
        <v>0</v>
      </c>
      <c r="N39" s="310"/>
      <c r="O39" s="310"/>
      <c r="P39" s="310"/>
      <c r="Q39" s="311"/>
      <c r="R39" s="309">
        <f>'種類別明細書（増加資産・全資産用）'!AR67</f>
        <v>0</v>
      </c>
      <c r="S39" s="310"/>
      <c r="T39" s="310"/>
      <c r="U39" s="310"/>
      <c r="V39" s="310"/>
      <c r="W39" s="315"/>
      <c r="X39" s="187" t="s">
        <v>110</v>
      </c>
      <c r="Y39" s="188"/>
      <c r="Z39" s="276"/>
      <c r="AA39" s="276"/>
      <c r="AB39" s="276"/>
      <c r="AC39" s="276"/>
      <c r="AD39" s="276"/>
      <c r="AE39" s="277"/>
    </row>
    <row r="40" spans="1:31" ht="18" customHeight="1" x14ac:dyDescent="0.2">
      <c r="A40" s="156"/>
      <c r="B40" s="157"/>
      <c r="C40" s="157"/>
      <c r="D40" s="158"/>
      <c r="E40" s="163"/>
      <c r="F40" s="166"/>
      <c r="G40" s="167"/>
      <c r="H40" s="285"/>
      <c r="I40" s="286"/>
      <c r="J40" s="286"/>
      <c r="K40" s="286"/>
      <c r="L40" s="287"/>
      <c r="M40" s="285"/>
      <c r="N40" s="286"/>
      <c r="O40" s="286"/>
      <c r="P40" s="286"/>
      <c r="Q40" s="287"/>
      <c r="R40" s="285"/>
      <c r="S40" s="286"/>
      <c r="T40" s="286"/>
      <c r="U40" s="286"/>
      <c r="V40" s="286"/>
      <c r="W40" s="316"/>
      <c r="X40" s="189"/>
      <c r="Y40" s="190"/>
      <c r="Z40" s="278"/>
      <c r="AA40" s="278"/>
      <c r="AB40" s="278"/>
      <c r="AC40" s="278"/>
      <c r="AD40" s="278"/>
      <c r="AE40" s="279"/>
    </row>
    <row r="41" spans="1:31" ht="9" customHeight="1" x14ac:dyDescent="0.2">
      <c r="A41" s="156"/>
      <c r="B41" s="157"/>
      <c r="C41" s="157"/>
      <c r="D41" s="158"/>
      <c r="E41" s="162">
        <v>3</v>
      </c>
      <c r="F41" s="172" t="s">
        <v>63</v>
      </c>
      <c r="G41" s="173"/>
      <c r="H41" s="309">
        <f>'種類別明細書（増加資産・全資産用）'!AL68</f>
        <v>0</v>
      </c>
      <c r="I41" s="310"/>
      <c r="J41" s="310"/>
      <c r="K41" s="310"/>
      <c r="L41" s="311"/>
      <c r="M41" s="309">
        <f>H41</f>
        <v>0</v>
      </c>
      <c r="N41" s="310"/>
      <c r="O41" s="310"/>
      <c r="P41" s="310"/>
      <c r="Q41" s="311"/>
      <c r="R41" s="309">
        <f>'種類別明細書（増加資産・全資産用）'!AR68</f>
        <v>0</v>
      </c>
      <c r="S41" s="310"/>
      <c r="T41" s="310"/>
      <c r="U41" s="310"/>
      <c r="V41" s="310"/>
      <c r="W41" s="315"/>
      <c r="X41" s="147"/>
      <c r="Y41" s="148"/>
      <c r="Z41" s="148"/>
      <c r="AA41" s="148"/>
      <c r="AB41" s="148"/>
      <c r="AC41" s="148"/>
      <c r="AD41" s="148"/>
      <c r="AE41" s="149"/>
    </row>
    <row r="42" spans="1:31" ht="18" customHeight="1" x14ac:dyDescent="0.2">
      <c r="A42" s="156"/>
      <c r="B42" s="157"/>
      <c r="C42" s="157"/>
      <c r="D42" s="158"/>
      <c r="E42" s="163"/>
      <c r="F42" s="177"/>
      <c r="G42" s="178"/>
      <c r="H42" s="285"/>
      <c r="I42" s="286"/>
      <c r="J42" s="286"/>
      <c r="K42" s="286"/>
      <c r="L42" s="287"/>
      <c r="M42" s="285"/>
      <c r="N42" s="286"/>
      <c r="O42" s="286"/>
      <c r="P42" s="286"/>
      <c r="Q42" s="287"/>
      <c r="R42" s="285"/>
      <c r="S42" s="286"/>
      <c r="T42" s="286"/>
      <c r="U42" s="286"/>
      <c r="V42" s="286"/>
      <c r="W42" s="316"/>
      <c r="X42" s="147"/>
      <c r="Y42" s="148"/>
      <c r="Z42" s="148"/>
      <c r="AA42" s="148"/>
      <c r="AB42" s="148"/>
      <c r="AC42" s="148"/>
      <c r="AD42" s="148"/>
      <c r="AE42" s="149"/>
    </row>
    <row r="43" spans="1:31" ht="9" customHeight="1" x14ac:dyDescent="0.2">
      <c r="A43" s="156"/>
      <c r="B43" s="157"/>
      <c r="C43" s="157"/>
      <c r="D43" s="158"/>
      <c r="E43" s="162">
        <v>4</v>
      </c>
      <c r="F43" s="172" t="s">
        <v>62</v>
      </c>
      <c r="G43" s="173"/>
      <c r="H43" s="309">
        <f>'種類別明細書（増加資産・全資産用）'!AL69</f>
        <v>0</v>
      </c>
      <c r="I43" s="310"/>
      <c r="J43" s="310"/>
      <c r="K43" s="310"/>
      <c r="L43" s="311"/>
      <c r="M43" s="309">
        <f>H43</f>
        <v>0</v>
      </c>
      <c r="N43" s="310"/>
      <c r="O43" s="310"/>
      <c r="P43" s="310"/>
      <c r="Q43" s="311"/>
      <c r="R43" s="309">
        <f>'種類別明細書（増加資産・全資産用）'!AR69</f>
        <v>0</v>
      </c>
      <c r="S43" s="310"/>
      <c r="T43" s="310"/>
      <c r="U43" s="310"/>
      <c r="V43" s="310"/>
      <c r="W43" s="315"/>
      <c r="X43" s="147"/>
      <c r="Y43" s="148"/>
      <c r="Z43" s="148"/>
      <c r="AA43" s="148"/>
      <c r="AB43" s="148"/>
      <c r="AC43" s="148"/>
      <c r="AD43" s="148"/>
      <c r="AE43" s="149"/>
    </row>
    <row r="44" spans="1:31" ht="18" customHeight="1" x14ac:dyDescent="0.2">
      <c r="A44" s="156"/>
      <c r="B44" s="157"/>
      <c r="C44" s="157"/>
      <c r="D44" s="158"/>
      <c r="E44" s="163"/>
      <c r="F44" s="177"/>
      <c r="G44" s="178"/>
      <c r="H44" s="285"/>
      <c r="I44" s="286"/>
      <c r="J44" s="286"/>
      <c r="K44" s="286"/>
      <c r="L44" s="287"/>
      <c r="M44" s="285"/>
      <c r="N44" s="286"/>
      <c r="O44" s="286"/>
      <c r="P44" s="286"/>
      <c r="Q44" s="287"/>
      <c r="R44" s="285"/>
      <c r="S44" s="286"/>
      <c r="T44" s="286"/>
      <c r="U44" s="286"/>
      <c r="V44" s="286"/>
      <c r="W44" s="316"/>
      <c r="X44" s="147"/>
      <c r="Y44" s="148"/>
      <c r="Z44" s="148"/>
      <c r="AA44" s="148"/>
      <c r="AB44" s="148"/>
      <c r="AC44" s="148"/>
      <c r="AD44" s="148"/>
      <c r="AE44" s="149"/>
    </row>
    <row r="45" spans="1:31" ht="9" customHeight="1" x14ac:dyDescent="0.2">
      <c r="A45" s="156"/>
      <c r="B45" s="157"/>
      <c r="C45" s="157"/>
      <c r="D45" s="158"/>
      <c r="E45" s="162">
        <v>5</v>
      </c>
      <c r="F45" s="164" t="s">
        <v>65</v>
      </c>
      <c r="G45" s="165"/>
      <c r="H45" s="309">
        <f>'種類別明細書（増加資産・全資産用）'!AL70</f>
        <v>0</v>
      </c>
      <c r="I45" s="310"/>
      <c r="J45" s="310"/>
      <c r="K45" s="310"/>
      <c r="L45" s="311"/>
      <c r="M45" s="309">
        <f>H45</f>
        <v>0</v>
      </c>
      <c r="N45" s="310"/>
      <c r="O45" s="310"/>
      <c r="P45" s="310"/>
      <c r="Q45" s="311"/>
      <c r="R45" s="309">
        <f>'種類別明細書（増加資産・全資産用）'!AR70</f>
        <v>0</v>
      </c>
      <c r="S45" s="310"/>
      <c r="T45" s="310"/>
      <c r="U45" s="310"/>
      <c r="V45" s="310"/>
      <c r="W45" s="315"/>
      <c r="X45" s="147"/>
      <c r="Y45" s="148"/>
      <c r="Z45" s="148"/>
      <c r="AA45" s="148"/>
      <c r="AB45" s="148"/>
      <c r="AC45" s="148"/>
      <c r="AD45" s="148"/>
      <c r="AE45" s="149"/>
    </row>
    <row r="46" spans="1:31" ht="18" customHeight="1" x14ac:dyDescent="0.2">
      <c r="A46" s="156"/>
      <c r="B46" s="157"/>
      <c r="C46" s="157"/>
      <c r="D46" s="158"/>
      <c r="E46" s="163"/>
      <c r="F46" s="166"/>
      <c r="G46" s="167"/>
      <c r="H46" s="285"/>
      <c r="I46" s="286"/>
      <c r="J46" s="286"/>
      <c r="K46" s="286"/>
      <c r="L46" s="287"/>
      <c r="M46" s="285"/>
      <c r="N46" s="286"/>
      <c r="O46" s="286"/>
      <c r="P46" s="286"/>
      <c r="Q46" s="287"/>
      <c r="R46" s="285"/>
      <c r="S46" s="286"/>
      <c r="T46" s="286"/>
      <c r="U46" s="286"/>
      <c r="V46" s="286"/>
      <c r="W46" s="316"/>
      <c r="X46" s="147"/>
      <c r="Y46" s="148"/>
      <c r="Z46" s="148"/>
      <c r="AA46" s="148"/>
      <c r="AB46" s="148"/>
      <c r="AC46" s="148"/>
      <c r="AD46" s="148"/>
      <c r="AE46" s="149"/>
    </row>
    <row r="47" spans="1:31" ht="8.25" customHeight="1" x14ac:dyDescent="0.2">
      <c r="A47" s="156"/>
      <c r="B47" s="157"/>
      <c r="C47" s="157"/>
      <c r="D47" s="158"/>
      <c r="E47" s="162">
        <v>6</v>
      </c>
      <c r="F47" s="168" t="s">
        <v>66</v>
      </c>
      <c r="G47" s="169"/>
      <c r="H47" s="309">
        <f>'種類別明細書（増加資産・全資産用）'!AL71</f>
        <v>0</v>
      </c>
      <c r="I47" s="310"/>
      <c r="J47" s="310"/>
      <c r="K47" s="310"/>
      <c r="L47" s="311"/>
      <c r="M47" s="309">
        <f>H47</f>
        <v>0</v>
      </c>
      <c r="N47" s="310"/>
      <c r="O47" s="310"/>
      <c r="P47" s="310"/>
      <c r="Q47" s="311"/>
      <c r="R47" s="309">
        <f>'種類別明細書（増加資産・全資産用）'!AR71</f>
        <v>0</v>
      </c>
      <c r="S47" s="310"/>
      <c r="T47" s="310"/>
      <c r="U47" s="310"/>
      <c r="V47" s="310"/>
      <c r="W47" s="315"/>
      <c r="X47" s="179"/>
      <c r="Y47" s="180"/>
      <c r="Z47" s="180"/>
      <c r="AA47" s="180"/>
      <c r="AB47" s="180"/>
      <c r="AC47" s="180"/>
      <c r="AD47" s="180"/>
      <c r="AE47" s="181"/>
    </row>
    <row r="48" spans="1:31" ht="18" customHeight="1" x14ac:dyDescent="0.2">
      <c r="A48" s="156"/>
      <c r="B48" s="157"/>
      <c r="C48" s="157"/>
      <c r="D48" s="158"/>
      <c r="E48" s="163"/>
      <c r="F48" s="170"/>
      <c r="G48" s="171"/>
      <c r="H48" s="285"/>
      <c r="I48" s="286"/>
      <c r="J48" s="286"/>
      <c r="K48" s="286"/>
      <c r="L48" s="287"/>
      <c r="M48" s="285"/>
      <c r="N48" s="286"/>
      <c r="O48" s="286"/>
      <c r="P48" s="286"/>
      <c r="Q48" s="287"/>
      <c r="R48" s="285"/>
      <c r="S48" s="286"/>
      <c r="T48" s="286"/>
      <c r="U48" s="286"/>
      <c r="V48" s="286"/>
      <c r="W48" s="316"/>
      <c r="X48" s="179"/>
      <c r="Y48" s="180"/>
      <c r="Z48" s="180"/>
      <c r="AA48" s="180"/>
      <c r="AB48" s="180"/>
      <c r="AC48" s="180"/>
      <c r="AD48" s="180"/>
      <c r="AE48" s="181"/>
    </row>
    <row r="49" spans="1:31" ht="9" customHeight="1" x14ac:dyDescent="0.2">
      <c r="A49" s="156"/>
      <c r="B49" s="157"/>
      <c r="C49" s="157"/>
      <c r="D49" s="158"/>
      <c r="E49" s="162">
        <v>7</v>
      </c>
      <c r="F49" s="172" t="s">
        <v>67</v>
      </c>
      <c r="G49" s="173"/>
      <c r="H49" s="309">
        <f>SUM(H38:L48)</f>
        <v>0</v>
      </c>
      <c r="I49" s="310"/>
      <c r="J49" s="310"/>
      <c r="K49" s="310"/>
      <c r="L49" s="311"/>
      <c r="M49" s="309">
        <f>SUM(M38:Q48)</f>
        <v>0</v>
      </c>
      <c r="N49" s="310"/>
      <c r="O49" s="310"/>
      <c r="P49" s="310"/>
      <c r="Q49" s="311"/>
      <c r="R49" s="309">
        <f>ROUNDDOWN(SUM(R38:W48),-3)</f>
        <v>0</v>
      </c>
      <c r="S49" s="310"/>
      <c r="T49" s="310"/>
      <c r="U49" s="310"/>
      <c r="V49" s="310"/>
      <c r="W49" s="315"/>
      <c r="X49" s="222"/>
      <c r="Y49" s="223"/>
      <c r="Z49" s="223"/>
      <c r="AA49" s="223"/>
      <c r="AB49" s="223"/>
      <c r="AC49" s="223"/>
      <c r="AD49" s="223"/>
      <c r="AE49" s="224"/>
    </row>
    <row r="50" spans="1:31" ht="18" customHeight="1" thickBot="1" x14ac:dyDescent="0.25">
      <c r="A50" s="159"/>
      <c r="B50" s="160"/>
      <c r="C50" s="160"/>
      <c r="D50" s="161"/>
      <c r="E50" s="176"/>
      <c r="F50" s="174"/>
      <c r="G50" s="175"/>
      <c r="H50" s="409"/>
      <c r="I50" s="410"/>
      <c r="J50" s="410"/>
      <c r="K50" s="410"/>
      <c r="L50" s="412"/>
      <c r="M50" s="409"/>
      <c r="N50" s="410"/>
      <c r="O50" s="410"/>
      <c r="P50" s="410"/>
      <c r="Q50" s="412"/>
      <c r="R50" s="409"/>
      <c r="S50" s="410"/>
      <c r="T50" s="410"/>
      <c r="U50" s="410"/>
      <c r="V50" s="410"/>
      <c r="W50" s="411"/>
      <c r="X50" s="225"/>
      <c r="Y50" s="226"/>
      <c r="Z50" s="226"/>
      <c r="AA50" s="226"/>
      <c r="AB50" s="226"/>
      <c r="AC50" s="226"/>
      <c r="AD50" s="226"/>
      <c r="AE50" s="227"/>
    </row>
    <row r="51" spans="1:31" x14ac:dyDescent="0.2">
      <c r="X51" s="2"/>
      <c r="Y51" s="2"/>
      <c r="Z51" s="2"/>
      <c r="AA51" s="2"/>
      <c r="AB51" s="2"/>
      <c r="AC51" s="2"/>
      <c r="AD51" s="2"/>
      <c r="AE51" s="2"/>
    </row>
    <row r="52" spans="1:31" x14ac:dyDescent="0.2">
      <c r="X52" s="2"/>
      <c r="Y52" s="2"/>
      <c r="Z52" s="2"/>
      <c r="AA52" s="2"/>
      <c r="AB52" s="2"/>
      <c r="AC52" s="2"/>
      <c r="AD52" s="2"/>
      <c r="AE52" s="2"/>
    </row>
  </sheetData>
  <protectedRanges>
    <protectedRange sqref="C5:Q9" name="範囲1"/>
  </protectedRanges>
  <mergeCells count="191">
    <mergeCell ref="R41:W42"/>
    <mergeCell ref="R43:W44"/>
    <mergeCell ref="R45:W46"/>
    <mergeCell ref="R47:W48"/>
    <mergeCell ref="R49:W50"/>
    <mergeCell ref="H38:L38"/>
    <mergeCell ref="H39:L40"/>
    <mergeCell ref="H41:L42"/>
    <mergeCell ref="H43:L44"/>
    <mergeCell ref="H45:L46"/>
    <mergeCell ref="H47:L48"/>
    <mergeCell ref="H49:L50"/>
    <mergeCell ref="M38:Q38"/>
    <mergeCell ref="M39:Q40"/>
    <mergeCell ref="M41:Q42"/>
    <mergeCell ref="M43:Q44"/>
    <mergeCell ref="M45:Q46"/>
    <mergeCell ref="M47:Q48"/>
    <mergeCell ref="M49:Q50"/>
    <mergeCell ref="R38:W38"/>
    <mergeCell ref="R39:W40"/>
    <mergeCell ref="A23:A24"/>
    <mergeCell ref="B23:B24"/>
    <mergeCell ref="R22:W22"/>
    <mergeCell ref="A33:A34"/>
    <mergeCell ref="B33:B34"/>
    <mergeCell ref="A29:A30"/>
    <mergeCell ref="B29:B30"/>
    <mergeCell ref="B31:B32"/>
    <mergeCell ref="H36:L36"/>
    <mergeCell ref="M36:Q36"/>
    <mergeCell ref="A25:A26"/>
    <mergeCell ref="B25:B26"/>
    <mergeCell ref="A27:A28"/>
    <mergeCell ref="B27:B28"/>
    <mergeCell ref="C27:G28"/>
    <mergeCell ref="C29:G30"/>
    <mergeCell ref="C31:G32"/>
    <mergeCell ref="A31:A32"/>
    <mergeCell ref="H35:L35"/>
    <mergeCell ref="M35:Q35"/>
    <mergeCell ref="R35:W35"/>
    <mergeCell ref="H27:L28"/>
    <mergeCell ref="M27:Q28"/>
    <mergeCell ref="H29:L30"/>
    <mergeCell ref="A1:B4"/>
    <mergeCell ref="A5:A18"/>
    <mergeCell ref="B21:B22"/>
    <mergeCell ref="C8:Q9"/>
    <mergeCell ref="M20:Q20"/>
    <mergeCell ref="B15:B18"/>
    <mergeCell ref="AA21:AD22"/>
    <mergeCell ref="AA19:AD20"/>
    <mergeCell ref="X23:Y24"/>
    <mergeCell ref="R8:R10"/>
    <mergeCell ref="R15:R16"/>
    <mergeCell ref="R20:W20"/>
    <mergeCell ref="AA11:AC12"/>
    <mergeCell ref="C22:G22"/>
    <mergeCell ref="A19:B20"/>
    <mergeCell ref="AD11:AE12"/>
    <mergeCell ref="AA13:AC14"/>
    <mergeCell ref="X19:Y20"/>
    <mergeCell ref="C21:G21"/>
    <mergeCell ref="R21:W21"/>
    <mergeCell ref="H21:L21"/>
    <mergeCell ref="M21:Q21"/>
    <mergeCell ref="C23:G24"/>
    <mergeCell ref="S8:U9"/>
    <mergeCell ref="D3:I4"/>
    <mergeCell ref="AA5:AC6"/>
    <mergeCell ref="S10:U10"/>
    <mergeCell ref="J3:K4"/>
    <mergeCell ref="C17:H18"/>
    <mergeCell ref="L10:P11"/>
    <mergeCell ref="Q10:Q11"/>
    <mergeCell ref="I17:J18"/>
    <mergeCell ref="K17:P18"/>
    <mergeCell ref="Q17:Q18"/>
    <mergeCell ref="C12:Q13"/>
    <mergeCell ref="S5:U7"/>
    <mergeCell ref="S11:U11"/>
    <mergeCell ref="W12:X12"/>
    <mergeCell ref="R13:R14"/>
    <mergeCell ref="S13:U14"/>
    <mergeCell ref="V13:Y14"/>
    <mergeCell ref="R17:R18"/>
    <mergeCell ref="V5:Y7"/>
    <mergeCell ref="V8:Y11"/>
    <mergeCell ref="F43:G44"/>
    <mergeCell ref="B13:B14"/>
    <mergeCell ref="Z9:Z10"/>
    <mergeCell ref="Z11:Z12"/>
    <mergeCell ref="Z13:Z14"/>
    <mergeCell ref="AD9:AE10"/>
    <mergeCell ref="AA15:AC16"/>
    <mergeCell ref="AA17:AC18"/>
    <mergeCell ref="C25:G26"/>
    <mergeCell ref="H33:L34"/>
    <mergeCell ref="M33:Q34"/>
    <mergeCell ref="R33:W34"/>
    <mergeCell ref="H23:L24"/>
    <mergeCell ref="M23:Q24"/>
    <mergeCell ref="H25:L26"/>
    <mergeCell ref="M25:Q26"/>
    <mergeCell ref="R23:W24"/>
    <mergeCell ref="R25:W26"/>
    <mergeCell ref="R27:W28"/>
    <mergeCell ref="R29:W30"/>
    <mergeCell ref="R31:W32"/>
    <mergeCell ref="M29:Q30"/>
    <mergeCell ref="H37:L37"/>
    <mergeCell ref="M37:Q37"/>
    <mergeCell ref="R37:W37"/>
    <mergeCell ref="H22:L22"/>
    <mergeCell ref="M22:Q22"/>
    <mergeCell ref="R36:W36"/>
    <mergeCell ref="C19:W19"/>
    <mergeCell ref="S15:U16"/>
    <mergeCell ref="S17:U18"/>
    <mergeCell ref="E35:G36"/>
    <mergeCell ref="C14:O16"/>
    <mergeCell ref="H31:L32"/>
    <mergeCell ref="M31:Q32"/>
    <mergeCell ref="C33:G34"/>
    <mergeCell ref="A21:A22"/>
    <mergeCell ref="X49:AE50"/>
    <mergeCell ref="X37:AE38"/>
    <mergeCell ref="X41:AE42"/>
    <mergeCell ref="AF2:AF18"/>
    <mergeCell ref="AA2:AE2"/>
    <mergeCell ref="AA3:AE4"/>
    <mergeCell ref="P15:P16"/>
    <mergeCell ref="L3:Z4"/>
    <mergeCell ref="AA9:AC10"/>
    <mergeCell ref="AA7:AC8"/>
    <mergeCell ref="Z7:Z8"/>
    <mergeCell ref="Z5:Z6"/>
    <mergeCell ref="C6:Q7"/>
    <mergeCell ref="C1:K2"/>
    <mergeCell ref="M1:N2"/>
    <mergeCell ref="O1:O2"/>
    <mergeCell ref="P1:Q2"/>
    <mergeCell ref="Z29:AE30"/>
    <mergeCell ref="Z31:AE32"/>
    <mergeCell ref="X25:Y26"/>
    <mergeCell ref="Z39:AE40"/>
    <mergeCell ref="X45:AE46"/>
    <mergeCell ref="R5:R6"/>
    <mergeCell ref="AB33:AE34"/>
    <mergeCell ref="AA23:AD24"/>
    <mergeCell ref="X30:Y31"/>
    <mergeCell ref="X28:Y29"/>
    <mergeCell ref="AB35:AE36"/>
    <mergeCell ref="E5:G5"/>
    <mergeCell ref="Z15:Z16"/>
    <mergeCell ref="Z17:Z18"/>
    <mergeCell ref="X33:AA34"/>
    <mergeCell ref="C20:G20"/>
    <mergeCell ref="AD7:AE8"/>
    <mergeCell ref="AD15:AE16"/>
    <mergeCell ref="AD17:AE18"/>
    <mergeCell ref="AD5:AE6"/>
    <mergeCell ref="AD13:AE14"/>
    <mergeCell ref="J10:K11"/>
    <mergeCell ref="C10:I11"/>
    <mergeCell ref="R11:R12"/>
    <mergeCell ref="B5:B11"/>
    <mergeCell ref="X43:AE44"/>
    <mergeCell ref="H20:L20"/>
    <mergeCell ref="A35:D50"/>
    <mergeCell ref="E37:E38"/>
    <mergeCell ref="E39:E40"/>
    <mergeCell ref="E41:E42"/>
    <mergeCell ref="E43:E44"/>
    <mergeCell ref="F45:G46"/>
    <mergeCell ref="F47:G48"/>
    <mergeCell ref="F49:G50"/>
    <mergeCell ref="E45:E46"/>
    <mergeCell ref="E47:E48"/>
    <mergeCell ref="E49:E50"/>
    <mergeCell ref="F37:G38"/>
    <mergeCell ref="F39:G40"/>
    <mergeCell ref="F41:G42"/>
    <mergeCell ref="X47:AE48"/>
    <mergeCell ref="X21:Y22"/>
    <mergeCell ref="X35:AA36"/>
    <mergeCell ref="AA25:AD26"/>
    <mergeCell ref="X39:Y40"/>
    <mergeCell ref="AB28:AE28"/>
    <mergeCell ref="Z19:Z20"/>
  </mergeCells>
  <phoneticPr fontId="2"/>
  <dataValidations count="13">
    <dataValidation imeMode="off" allowBlank="1" showInputMessage="1" showErrorMessage="1" sqref="Q10 E5:G5 J10 R31 R29 R27 R25 R33 R22:R23 AB35 R49 X35:AA36 X39 L10:P11 X16 H38:W48 C22:Q32" xr:uid="{00000000-0002-0000-0100-000000000000}"/>
    <dataValidation imeMode="on" allowBlank="1" showInputMessage="1" showErrorMessage="1" sqref="C12:Q13 K17:P18 I17 C17:H18 Z39:AE40 AA19:AD26 Z29:AE32 C6:Q9 X41:AE50 C10:I11 C14:O16 V17:Y17 V13 V15:Y15" xr:uid="{00000000-0002-0000-0100-000001000000}"/>
    <dataValidation type="whole" imeMode="off" allowBlank="1" showInputMessage="1" showErrorMessage="1" sqref="AA3:AE4" xr:uid="{00000000-0002-0000-0100-000002000000}">
      <formula1>10</formula1>
      <formula2>9999999</formula2>
    </dataValidation>
    <dataValidation type="textLength" imeMode="off" operator="equal" allowBlank="1" showInputMessage="1" showErrorMessage="1" sqref="H5:K5" xr:uid="{00000000-0002-0000-0100-000003000000}">
      <formula1>0</formula1>
    </dataValidation>
    <dataValidation type="custom" allowBlank="1" showInputMessage="1" showErrorMessage="1" sqref="D5" xr:uid="{00000000-0002-0000-0100-000004000000}">
      <formula1>"""〒"""</formula1>
    </dataValidation>
    <dataValidation type="list" imeMode="off" showInputMessage="1" showErrorMessage="1" sqref="X30:Y31" xr:uid="{00000000-0002-0000-0100-000005000000}">
      <formula1>"　　,（ 有 り ）,（ 無 し ）"</formula1>
    </dataValidation>
    <dataValidation type="list" imeMode="off" showInputMessage="1" showErrorMessage="1" prompt="有無を選択して下さい" sqref="AD5:AE14" xr:uid="{00000000-0002-0000-0100-000006000000}">
      <formula1>"　　,( 無し ),( 有り )"</formula1>
    </dataValidation>
    <dataValidation type="list" imeMode="off" showInputMessage="1" showErrorMessage="1" prompt="有無を選択して下さい" sqref="AD17:AE18" xr:uid="{00000000-0002-0000-0100-000007000000}">
      <formula1>"　　,( 有り ),( 無し )"</formula1>
    </dataValidation>
    <dataValidation type="list" imeMode="off" showInputMessage="1" showErrorMessage="1" promptTitle="償却方法の選択" prompt="_x000a_リストBOXから_x000a_選択して下さい" sqref="AD15:AE16" xr:uid="{00000000-0002-0000-0100-000008000000}">
      <formula1>"　　　,定率法,定額法"</formula1>
    </dataValidation>
    <dataValidation type="list" errorStyle="warning" imeMode="off" showInputMessage="1" showErrorMessage="1" promptTitle="事業所用家屋の所有区分" prompt="_x000a_リストBOXから選択して下さい" sqref="AB33:AE34" xr:uid="{00000000-0002-0000-0100-000009000000}">
      <formula1>" 自己所有 , 借　家 "</formula1>
    </dataValidation>
    <dataValidation type="list" imeMode="off" showInputMessage="1" showErrorMessage="1" promptTitle="状況選択項目" prompt="_x000a_資産状況等を_x000a_選択して下さい" sqref="X37:AE38" xr:uid="{00000000-0002-0000-0100-00000A000000}">
      <formula1>"１．資産の増加減少なし,２．増加減少あり,３．三島市内に該当資産なし,４．解散・廃業をした (特記事項へ),５．そ の 他 ( 特 記 事 項 へ )"</formula1>
    </dataValidation>
    <dataValidation allowBlank="1" showErrorMessage="1" sqref="V12:W12 Y12 V8" xr:uid="{00000000-0002-0000-0100-00000B000000}"/>
    <dataValidation type="whole" imeMode="off" allowBlank="1" showErrorMessage="1" sqref="V5:Y7" xr:uid="{00000000-0002-0000-0100-00000C000000}">
      <formula1>1</formula1>
      <formula2>999999999999</formula2>
    </dataValidation>
  </dataValidations>
  <printOptions horizontalCentered="1" verticalCentered="1"/>
  <pageMargins left="0.78740157480314965" right="0" top="3.937007874015748E-2" bottom="0.11811023622047245" header="0" footer="0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90"/>
  <sheetViews>
    <sheetView showGridLines="0" zoomScaleNormal="100" workbookViewId="0">
      <selection activeCell="P38" sqref="P38:R38"/>
    </sheetView>
  </sheetViews>
  <sheetFormatPr defaultColWidth="9" defaultRowHeight="12" x14ac:dyDescent="0.2"/>
  <cols>
    <col min="1" max="1" width="3" style="1" customWidth="1"/>
    <col min="2" max="2" width="3.453125" style="1" customWidth="1"/>
    <col min="3" max="3" width="3.6328125" style="1" customWidth="1"/>
    <col min="4" max="4" width="6" style="1" customWidth="1"/>
    <col min="5" max="9" width="1.453125" style="1" customWidth="1"/>
    <col min="10" max="18" width="1.6328125" style="1" customWidth="1"/>
    <col min="19" max="21" width="1.453125" style="1" customWidth="1"/>
    <col min="22" max="24" width="1.36328125" style="1" customWidth="1"/>
    <col min="25" max="27" width="1.453125" style="1" customWidth="1"/>
    <col min="28" max="30" width="2.453125" style="1" customWidth="1"/>
    <col min="31" max="31" width="4" style="1" customWidth="1"/>
    <col min="32" max="32" width="3.90625" style="1" customWidth="1"/>
    <col min="33" max="33" width="3.7265625" style="1" customWidth="1"/>
    <col min="34" max="34" width="4" style="1" customWidth="1"/>
    <col min="35" max="35" width="1.7265625" style="1" customWidth="1"/>
    <col min="36" max="36" width="1.453125" style="1" customWidth="1"/>
    <col min="37" max="37" width="4.90625" style="1" customWidth="1"/>
    <col min="38" max="38" width="3" style="1" customWidth="1"/>
    <col min="39" max="39" width="3.7265625" style="1" customWidth="1"/>
    <col min="40" max="40" width="3.6328125" style="1" customWidth="1"/>
    <col min="41" max="42" width="3.7265625" style="1" customWidth="1"/>
    <col min="43" max="43" width="3.26953125" style="1" customWidth="1"/>
    <col min="44" max="44" width="3.7265625" style="1" customWidth="1"/>
    <col min="45" max="45" width="3.6328125" style="1" customWidth="1"/>
    <col min="46" max="46" width="3.453125" style="1" customWidth="1"/>
    <col min="47" max="47" width="3" style="1" customWidth="1"/>
    <col min="48" max="49" width="3.90625" style="1" customWidth="1"/>
    <col min="50" max="50" width="12.453125" style="1" customWidth="1"/>
    <col min="51" max="51" width="2.6328125" style="1" customWidth="1"/>
    <col min="52" max="52" width="9" style="1" customWidth="1"/>
    <col min="53" max="53" width="9" style="119" customWidth="1"/>
    <col min="54" max="54" width="9" style="1" customWidth="1"/>
    <col min="55" max="16384" width="9" style="1"/>
  </cols>
  <sheetData>
    <row r="1" spans="1:54" ht="14.15" customHeight="1" x14ac:dyDescent="0.2">
      <c r="A1" s="540" t="s">
        <v>74</v>
      </c>
      <c r="B1" s="541"/>
      <c r="C1" s="541"/>
      <c r="D1" s="541"/>
      <c r="E1" s="541"/>
      <c r="F1" s="541"/>
      <c r="G1" s="541"/>
      <c r="H1" s="541"/>
      <c r="I1" s="542"/>
      <c r="J1" s="546"/>
      <c r="K1" s="202"/>
      <c r="L1" s="202"/>
      <c r="M1" s="538" t="s">
        <v>197</v>
      </c>
      <c r="N1" s="538"/>
      <c r="O1" s="538"/>
      <c r="P1" s="539">
        <f>IF(償却資産申告書!O1="","",償却資産申告書!O1)</f>
        <v>8</v>
      </c>
      <c r="Q1" s="539"/>
      <c r="R1" s="539"/>
      <c r="S1" s="538" t="s">
        <v>82</v>
      </c>
      <c r="T1" s="538"/>
      <c r="U1" s="538"/>
      <c r="V1" s="39"/>
      <c r="W1" s="39"/>
      <c r="X1" s="39"/>
      <c r="Y1" s="39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  <c r="AM1" s="530" t="s">
        <v>73</v>
      </c>
      <c r="AN1" s="531"/>
      <c r="AO1" s="531"/>
      <c r="AP1" s="531"/>
      <c r="AQ1" s="531"/>
      <c r="AR1" s="531"/>
      <c r="AS1" s="531"/>
      <c r="AT1" s="531"/>
      <c r="AU1" s="531"/>
      <c r="AV1" s="532"/>
      <c r="AW1" s="573" t="s">
        <v>15</v>
      </c>
      <c r="AX1" s="574"/>
      <c r="BB1" s="572"/>
    </row>
    <row r="2" spans="1:54" ht="20.149999999999999" customHeight="1" thickBot="1" x14ac:dyDescent="0.25">
      <c r="A2" s="543" t="str">
        <f>IF(償却資産申告書!AA3="","",償却資産申告書!AA3)</f>
        <v/>
      </c>
      <c r="B2" s="544"/>
      <c r="C2" s="544"/>
      <c r="D2" s="544"/>
      <c r="E2" s="544"/>
      <c r="F2" s="544"/>
      <c r="G2" s="544"/>
      <c r="H2" s="544"/>
      <c r="I2" s="545"/>
      <c r="J2" s="547"/>
      <c r="K2" s="298"/>
      <c r="L2" s="298"/>
      <c r="M2" s="548" t="s">
        <v>104</v>
      </c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8"/>
      <c r="AI2" s="548"/>
      <c r="AJ2" s="548"/>
      <c r="AK2" s="548"/>
      <c r="AL2" s="36"/>
      <c r="AM2" s="533" t="str">
        <f>IF(償却資産申告書!C14="","",償却資産申告書!C14)</f>
        <v/>
      </c>
      <c r="AN2" s="534"/>
      <c r="AO2" s="534"/>
      <c r="AP2" s="534"/>
      <c r="AQ2" s="534"/>
      <c r="AR2" s="534"/>
      <c r="AS2" s="534"/>
      <c r="AT2" s="534"/>
      <c r="AU2" s="534"/>
      <c r="AV2" s="535"/>
      <c r="AW2" s="556" t="s">
        <v>16</v>
      </c>
      <c r="AX2" s="557"/>
      <c r="AY2" s="558" t="s">
        <v>52</v>
      </c>
      <c r="BB2" s="572"/>
    </row>
    <row r="3" spans="1:54" ht="14.25" customHeight="1" x14ac:dyDescent="0.15">
      <c r="A3" s="512" t="s">
        <v>0</v>
      </c>
      <c r="B3" s="50" t="s">
        <v>1</v>
      </c>
      <c r="C3" s="413" t="s">
        <v>92</v>
      </c>
      <c r="D3" s="414"/>
      <c r="E3" s="515" t="s">
        <v>43</v>
      </c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7"/>
      <c r="Y3" s="515" t="s">
        <v>3</v>
      </c>
      <c r="Z3" s="516"/>
      <c r="AA3" s="517"/>
      <c r="AB3" s="518" t="s">
        <v>4</v>
      </c>
      <c r="AC3" s="519"/>
      <c r="AD3" s="520"/>
      <c r="AE3" s="428" t="s">
        <v>75</v>
      </c>
      <c r="AF3" s="429"/>
      <c r="AG3" s="429"/>
      <c r="AH3" s="430"/>
      <c r="AI3" s="419" t="s">
        <v>116</v>
      </c>
      <c r="AJ3" s="420"/>
      <c r="AK3" s="63" t="s">
        <v>77</v>
      </c>
      <c r="AL3" s="428" t="s">
        <v>76</v>
      </c>
      <c r="AM3" s="429"/>
      <c r="AN3" s="429"/>
      <c r="AO3" s="430"/>
      <c r="AP3" s="521" t="s">
        <v>89</v>
      </c>
      <c r="AQ3" s="522"/>
      <c r="AR3" s="64"/>
      <c r="AS3" s="21"/>
      <c r="AT3" s="21"/>
      <c r="AU3" s="21"/>
      <c r="AV3" s="413" t="s">
        <v>167</v>
      </c>
      <c r="AW3" s="414"/>
      <c r="AX3" s="492" t="s">
        <v>12</v>
      </c>
      <c r="AY3" s="558"/>
    </row>
    <row r="4" spans="1:54" ht="14.25" customHeight="1" x14ac:dyDescent="0.2">
      <c r="A4" s="513"/>
      <c r="B4" s="49" t="s">
        <v>50</v>
      </c>
      <c r="C4" s="415"/>
      <c r="D4" s="344"/>
      <c r="E4" s="194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3"/>
      <c r="Y4" s="194"/>
      <c r="Z4" s="202"/>
      <c r="AA4" s="203"/>
      <c r="AB4" s="523" t="s">
        <v>5</v>
      </c>
      <c r="AC4" s="525" t="s">
        <v>6</v>
      </c>
      <c r="AD4" s="525" t="s">
        <v>7</v>
      </c>
      <c r="AE4" s="281" t="s">
        <v>42</v>
      </c>
      <c r="AF4" s="509"/>
      <c r="AG4" s="509"/>
      <c r="AH4" s="330"/>
      <c r="AI4" s="421"/>
      <c r="AJ4" s="422"/>
      <c r="AK4" s="417" t="s">
        <v>166</v>
      </c>
      <c r="AL4" s="281" t="s">
        <v>10</v>
      </c>
      <c r="AM4" s="509"/>
      <c r="AN4" s="509"/>
      <c r="AO4" s="330"/>
      <c r="AP4" s="527" t="s">
        <v>90</v>
      </c>
      <c r="AQ4" s="528"/>
      <c r="AR4" s="281" t="s">
        <v>14</v>
      </c>
      <c r="AS4" s="509"/>
      <c r="AT4" s="509"/>
      <c r="AU4" s="330"/>
      <c r="AV4" s="415"/>
      <c r="AW4" s="344"/>
      <c r="AX4" s="493"/>
      <c r="AY4" s="558"/>
    </row>
    <row r="5" spans="1:54" ht="14.25" customHeight="1" x14ac:dyDescent="0.2">
      <c r="A5" s="514"/>
      <c r="B5" s="51" t="s">
        <v>2</v>
      </c>
      <c r="C5" s="416"/>
      <c r="D5" s="167"/>
      <c r="E5" s="219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178"/>
      <c r="Y5" s="219"/>
      <c r="Z5" s="342"/>
      <c r="AA5" s="178"/>
      <c r="AB5" s="524"/>
      <c r="AC5" s="526"/>
      <c r="AD5" s="526"/>
      <c r="AE5" s="5"/>
      <c r="AF5" s="5"/>
      <c r="AG5" s="5"/>
      <c r="AH5" s="60" t="s">
        <v>113</v>
      </c>
      <c r="AI5" s="423"/>
      <c r="AJ5" s="424"/>
      <c r="AK5" s="418"/>
      <c r="AL5" s="425" t="s">
        <v>113</v>
      </c>
      <c r="AM5" s="426"/>
      <c r="AN5" s="426"/>
      <c r="AO5" s="427"/>
      <c r="AP5" s="61" t="s">
        <v>11</v>
      </c>
      <c r="AQ5" s="126" t="s">
        <v>54</v>
      </c>
      <c r="AR5" s="3"/>
      <c r="AS5" s="3"/>
      <c r="AT5" s="3"/>
      <c r="AU5" s="60" t="s">
        <v>113</v>
      </c>
      <c r="AV5" s="416"/>
      <c r="AW5" s="167"/>
      <c r="AX5" s="494"/>
      <c r="AY5" s="558"/>
    </row>
    <row r="6" spans="1:54" ht="22.5" customHeight="1" x14ac:dyDescent="0.2">
      <c r="A6" s="91" t="s">
        <v>55</v>
      </c>
      <c r="B6" s="92"/>
      <c r="C6" s="455"/>
      <c r="D6" s="456"/>
      <c r="E6" s="457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9"/>
      <c r="Y6" s="460"/>
      <c r="Z6" s="461"/>
      <c r="AA6" s="462"/>
      <c r="AB6" s="463"/>
      <c r="AC6" s="464"/>
      <c r="AD6" s="465"/>
      <c r="AE6" s="501"/>
      <c r="AF6" s="502"/>
      <c r="AG6" s="502"/>
      <c r="AH6" s="503"/>
      <c r="AI6" s="510"/>
      <c r="AJ6" s="511"/>
      <c r="AK6" s="118" t="str">
        <f>IF(AI6="","",計算等!I6)</f>
        <v/>
      </c>
      <c r="AL6" s="442" t="str">
        <f>IF(AI6="","",計算等!J6)</f>
        <v/>
      </c>
      <c r="AM6" s="443"/>
      <c r="AN6" s="443"/>
      <c r="AO6" s="444"/>
      <c r="AP6" s="127"/>
      <c r="AQ6" s="87"/>
      <c r="AR6" s="445" t="str">
        <f>IF(AP6="",AL6,計算等!L6)</f>
        <v/>
      </c>
      <c r="AS6" s="446"/>
      <c r="AT6" s="446"/>
      <c r="AU6" s="447"/>
      <c r="AV6" s="559" t="s">
        <v>97</v>
      </c>
      <c r="AW6" s="560"/>
      <c r="AX6" s="130"/>
      <c r="AY6" s="558"/>
      <c r="BB6" s="120"/>
    </row>
    <row r="7" spans="1:54" ht="22.5" customHeight="1" x14ac:dyDescent="0.2">
      <c r="A7" s="91" t="s">
        <v>126</v>
      </c>
      <c r="B7" s="92"/>
      <c r="C7" s="455"/>
      <c r="D7" s="456"/>
      <c r="E7" s="457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0"/>
      <c r="Z7" s="461"/>
      <c r="AA7" s="462"/>
      <c r="AB7" s="463"/>
      <c r="AC7" s="464"/>
      <c r="AD7" s="465"/>
      <c r="AE7" s="501"/>
      <c r="AF7" s="502"/>
      <c r="AG7" s="502"/>
      <c r="AH7" s="503"/>
      <c r="AI7" s="440"/>
      <c r="AJ7" s="441"/>
      <c r="AK7" s="118" t="str">
        <f>IF(AI7="","",計算等!I7)</f>
        <v/>
      </c>
      <c r="AL7" s="442" t="str">
        <f>IF(AI7="","",計算等!J7)</f>
        <v/>
      </c>
      <c r="AM7" s="443"/>
      <c r="AN7" s="443"/>
      <c r="AO7" s="444"/>
      <c r="AP7" s="127"/>
      <c r="AQ7" s="87"/>
      <c r="AR7" s="445" t="str">
        <f>IF(AP7="",AL7,計算等!L7)</f>
        <v/>
      </c>
      <c r="AS7" s="446"/>
      <c r="AT7" s="446"/>
      <c r="AU7" s="447"/>
      <c r="AV7" s="453" t="s">
        <v>97</v>
      </c>
      <c r="AW7" s="454"/>
      <c r="AX7" s="130"/>
      <c r="AY7" s="558"/>
      <c r="BB7" s="120"/>
    </row>
    <row r="8" spans="1:54" ht="22.5" customHeight="1" x14ac:dyDescent="0.2">
      <c r="A8" s="91" t="s">
        <v>127</v>
      </c>
      <c r="B8" s="92"/>
      <c r="C8" s="455"/>
      <c r="D8" s="456"/>
      <c r="E8" s="457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0"/>
      <c r="Z8" s="461"/>
      <c r="AA8" s="462"/>
      <c r="AB8" s="463"/>
      <c r="AC8" s="464"/>
      <c r="AD8" s="465"/>
      <c r="AE8" s="501"/>
      <c r="AF8" s="502"/>
      <c r="AG8" s="502"/>
      <c r="AH8" s="503"/>
      <c r="AI8" s="440"/>
      <c r="AJ8" s="441"/>
      <c r="AK8" s="118" t="str">
        <f>IF(AI8="","",計算等!I8)</f>
        <v/>
      </c>
      <c r="AL8" s="442" t="str">
        <f>IF(AI8="","",計算等!J8)</f>
        <v/>
      </c>
      <c r="AM8" s="443"/>
      <c r="AN8" s="443"/>
      <c r="AO8" s="444"/>
      <c r="AP8" s="127"/>
      <c r="AQ8" s="87"/>
      <c r="AR8" s="445" t="str">
        <f>IF(AP8="",AL8,計算等!L8)</f>
        <v/>
      </c>
      <c r="AS8" s="446"/>
      <c r="AT8" s="446"/>
      <c r="AU8" s="447"/>
      <c r="AV8" s="453" t="s">
        <v>97</v>
      </c>
      <c r="AW8" s="454"/>
      <c r="AX8" s="130"/>
      <c r="AY8" s="558"/>
      <c r="BB8" s="120"/>
    </row>
    <row r="9" spans="1:54" ht="22.5" customHeight="1" x14ac:dyDescent="0.2">
      <c r="A9" s="91" t="s">
        <v>128</v>
      </c>
      <c r="B9" s="92"/>
      <c r="C9" s="455"/>
      <c r="D9" s="456"/>
      <c r="E9" s="457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9"/>
      <c r="Y9" s="460"/>
      <c r="Z9" s="461"/>
      <c r="AA9" s="462"/>
      <c r="AB9" s="463"/>
      <c r="AC9" s="464"/>
      <c r="AD9" s="465"/>
      <c r="AE9" s="501"/>
      <c r="AF9" s="502"/>
      <c r="AG9" s="502"/>
      <c r="AH9" s="503"/>
      <c r="AI9" s="440"/>
      <c r="AJ9" s="441"/>
      <c r="AK9" s="118" t="str">
        <f>IF(AI9="","",計算等!I9)</f>
        <v/>
      </c>
      <c r="AL9" s="442" t="str">
        <f>IF(AI9="","",計算等!J9)</f>
        <v/>
      </c>
      <c r="AM9" s="443"/>
      <c r="AN9" s="443"/>
      <c r="AO9" s="444"/>
      <c r="AP9" s="127"/>
      <c r="AQ9" s="87"/>
      <c r="AR9" s="445" t="str">
        <f>IF(AP9="",AL9,計算等!L9)</f>
        <v/>
      </c>
      <c r="AS9" s="446"/>
      <c r="AT9" s="446"/>
      <c r="AU9" s="447"/>
      <c r="AV9" s="453" t="s">
        <v>97</v>
      </c>
      <c r="AW9" s="454"/>
      <c r="AX9" s="130"/>
      <c r="AY9" s="558"/>
      <c r="BB9" s="120"/>
    </row>
    <row r="10" spans="1:54" ht="22.5" customHeight="1" x14ac:dyDescent="0.2">
      <c r="A10" s="91" t="s">
        <v>129</v>
      </c>
      <c r="B10" s="92"/>
      <c r="C10" s="455"/>
      <c r="D10" s="456"/>
      <c r="E10" s="457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9"/>
      <c r="Y10" s="460"/>
      <c r="Z10" s="461"/>
      <c r="AA10" s="462"/>
      <c r="AB10" s="463"/>
      <c r="AC10" s="464"/>
      <c r="AD10" s="465"/>
      <c r="AE10" s="501"/>
      <c r="AF10" s="502"/>
      <c r="AG10" s="502"/>
      <c r="AH10" s="503"/>
      <c r="AI10" s="440"/>
      <c r="AJ10" s="441"/>
      <c r="AK10" s="118" t="str">
        <f>IF(AI10="","",計算等!I10)</f>
        <v/>
      </c>
      <c r="AL10" s="442" t="str">
        <f>IF(AI10="","",計算等!J10)</f>
        <v/>
      </c>
      <c r="AM10" s="443"/>
      <c r="AN10" s="443"/>
      <c r="AO10" s="444"/>
      <c r="AP10" s="127"/>
      <c r="AQ10" s="87"/>
      <c r="AR10" s="445" t="str">
        <f>IF(AP10="",AL10,計算等!L10)</f>
        <v/>
      </c>
      <c r="AS10" s="446"/>
      <c r="AT10" s="446"/>
      <c r="AU10" s="447"/>
      <c r="AV10" s="453" t="s">
        <v>97</v>
      </c>
      <c r="AW10" s="454"/>
      <c r="AX10" s="130"/>
      <c r="AY10" s="558"/>
      <c r="BB10" s="120"/>
    </row>
    <row r="11" spans="1:54" ht="22.5" customHeight="1" x14ac:dyDescent="0.2">
      <c r="A11" s="91" t="s">
        <v>130</v>
      </c>
      <c r="B11" s="92"/>
      <c r="C11" s="455"/>
      <c r="D11" s="456"/>
      <c r="E11" s="457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9"/>
      <c r="Y11" s="460"/>
      <c r="Z11" s="461"/>
      <c r="AA11" s="462"/>
      <c r="AB11" s="463"/>
      <c r="AC11" s="464"/>
      <c r="AD11" s="465"/>
      <c r="AE11" s="501"/>
      <c r="AF11" s="502"/>
      <c r="AG11" s="502"/>
      <c r="AH11" s="503"/>
      <c r="AI11" s="440"/>
      <c r="AJ11" s="441"/>
      <c r="AK11" s="118" t="str">
        <f>IF(AI11="","",計算等!I11)</f>
        <v/>
      </c>
      <c r="AL11" s="442" t="str">
        <f>IF(AI11="","",計算等!J11)</f>
        <v/>
      </c>
      <c r="AM11" s="443"/>
      <c r="AN11" s="443"/>
      <c r="AO11" s="444"/>
      <c r="AP11" s="127"/>
      <c r="AQ11" s="87"/>
      <c r="AR11" s="445" t="str">
        <f>IF(AP11="",AL11,計算等!L11)</f>
        <v/>
      </c>
      <c r="AS11" s="446"/>
      <c r="AT11" s="446"/>
      <c r="AU11" s="447"/>
      <c r="AV11" s="453" t="s">
        <v>97</v>
      </c>
      <c r="AW11" s="454"/>
      <c r="AX11" s="130"/>
      <c r="AY11" s="558"/>
      <c r="BB11" s="120"/>
    </row>
    <row r="12" spans="1:54" ht="22.5" customHeight="1" x14ac:dyDescent="0.2">
      <c r="A12" s="91" t="s">
        <v>131</v>
      </c>
      <c r="B12" s="92"/>
      <c r="C12" s="455"/>
      <c r="D12" s="456"/>
      <c r="E12" s="457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  <c r="Y12" s="460"/>
      <c r="Z12" s="461"/>
      <c r="AA12" s="462"/>
      <c r="AB12" s="463"/>
      <c r="AC12" s="464"/>
      <c r="AD12" s="465"/>
      <c r="AE12" s="501"/>
      <c r="AF12" s="502"/>
      <c r="AG12" s="502"/>
      <c r="AH12" s="503"/>
      <c r="AI12" s="440"/>
      <c r="AJ12" s="441"/>
      <c r="AK12" s="118" t="str">
        <f>IF(AI12="","",計算等!I12)</f>
        <v/>
      </c>
      <c r="AL12" s="442" t="str">
        <f>IF(AI12="","",計算等!J12)</f>
        <v/>
      </c>
      <c r="AM12" s="443"/>
      <c r="AN12" s="443"/>
      <c r="AO12" s="444"/>
      <c r="AP12" s="127"/>
      <c r="AQ12" s="87"/>
      <c r="AR12" s="445" t="str">
        <f>IF(AP12="",AL12,計算等!L12)</f>
        <v/>
      </c>
      <c r="AS12" s="446"/>
      <c r="AT12" s="446"/>
      <c r="AU12" s="447"/>
      <c r="AV12" s="453" t="s">
        <v>97</v>
      </c>
      <c r="AW12" s="454"/>
      <c r="AX12" s="130"/>
      <c r="AY12" s="558"/>
      <c r="BB12" s="120"/>
    </row>
    <row r="13" spans="1:54" ht="22.5" customHeight="1" x14ac:dyDescent="0.2">
      <c r="A13" s="91" t="s">
        <v>132</v>
      </c>
      <c r="B13" s="92"/>
      <c r="C13" s="455"/>
      <c r="D13" s="456"/>
      <c r="E13" s="457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9"/>
      <c r="Y13" s="460"/>
      <c r="Z13" s="461"/>
      <c r="AA13" s="462"/>
      <c r="AB13" s="463"/>
      <c r="AC13" s="464"/>
      <c r="AD13" s="465"/>
      <c r="AE13" s="501"/>
      <c r="AF13" s="502"/>
      <c r="AG13" s="502"/>
      <c r="AH13" s="503"/>
      <c r="AI13" s="440"/>
      <c r="AJ13" s="441"/>
      <c r="AK13" s="118" t="str">
        <f>IF(AI13="","",計算等!I13)</f>
        <v/>
      </c>
      <c r="AL13" s="442" t="str">
        <f>IF(AI13="","",計算等!J13)</f>
        <v/>
      </c>
      <c r="AM13" s="443"/>
      <c r="AN13" s="443"/>
      <c r="AO13" s="444"/>
      <c r="AP13" s="127"/>
      <c r="AQ13" s="87"/>
      <c r="AR13" s="445" t="str">
        <f>IF(AP13="",AL13,計算等!L13)</f>
        <v/>
      </c>
      <c r="AS13" s="446"/>
      <c r="AT13" s="446"/>
      <c r="AU13" s="447"/>
      <c r="AV13" s="453" t="s">
        <v>97</v>
      </c>
      <c r="AW13" s="454"/>
      <c r="AX13" s="130"/>
      <c r="AY13" s="558"/>
    </row>
    <row r="14" spans="1:54" ht="22.5" customHeight="1" x14ac:dyDescent="0.2">
      <c r="A14" s="91" t="s">
        <v>133</v>
      </c>
      <c r="B14" s="92"/>
      <c r="C14" s="455"/>
      <c r="D14" s="456"/>
      <c r="E14" s="457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9"/>
      <c r="Y14" s="460"/>
      <c r="Z14" s="461"/>
      <c r="AA14" s="462"/>
      <c r="AB14" s="463"/>
      <c r="AC14" s="464"/>
      <c r="AD14" s="465"/>
      <c r="AE14" s="501"/>
      <c r="AF14" s="502"/>
      <c r="AG14" s="502"/>
      <c r="AH14" s="503"/>
      <c r="AI14" s="440"/>
      <c r="AJ14" s="441"/>
      <c r="AK14" s="118" t="str">
        <f>IF(AI14="","",計算等!I14)</f>
        <v/>
      </c>
      <c r="AL14" s="442" t="str">
        <f>IF(AI14="","",計算等!J14)</f>
        <v/>
      </c>
      <c r="AM14" s="443"/>
      <c r="AN14" s="443"/>
      <c r="AO14" s="444"/>
      <c r="AP14" s="127"/>
      <c r="AQ14" s="87"/>
      <c r="AR14" s="445" t="str">
        <f>IF(AP14="",AL14,計算等!L14)</f>
        <v/>
      </c>
      <c r="AS14" s="446"/>
      <c r="AT14" s="446"/>
      <c r="AU14" s="447"/>
      <c r="AV14" s="453" t="s">
        <v>97</v>
      </c>
      <c r="AW14" s="454"/>
      <c r="AX14" s="130"/>
      <c r="AY14" s="558"/>
    </row>
    <row r="15" spans="1:54" ht="22.5" customHeight="1" x14ac:dyDescent="0.2">
      <c r="A15" s="91" t="s">
        <v>134</v>
      </c>
      <c r="B15" s="92"/>
      <c r="C15" s="455"/>
      <c r="D15" s="456"/>
      <c r="E15" s="457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9"/>
      <c r="Y15" s="460"/>
      <c r="Z15" s="461"/>
      <c r="AA15" s="462"/>
      <c r="AB15" s="463"/>
      <c r="AC15" s="464"/>
      <c r="AD15" s="465"/>
      <c r="AE15" s="501"/>
      <c r="AF15" s="502"/>
      <c r="AG15" s="502"/>
      <c r="AH15" s="503"/>
      <c r="AI15" s="440"/>
      <c r="AJ15" s="441"/>
      <c r="AK15" s="118" t="str">
        <f>IF(AI15="","",計算等!I15)</f>
        <v/>
      </c>
      <c r="AL15" s="442" t="str">
        <f>IF(AI15="","",計算等!J15)</f>
        <v/>
      </c>
      <c r="AM15" s="443"/>
      <c r="AN15" s="443"/>
      <c r="AO15" s="444"/>
      <c r="AP15" s="127"/>
      <c r="AQ15" s="87"/>
      <c r="AR15" s="445" t="str">
        <f>IF(AP15="",AL15,計算等!L15)</f>
        <v/>
      </c>
      <c r="AS15" s="446"/>
      <c r="AT15" s="446"/>
      <c r="AU15" s="447"/>
      <c r="AV15" s="453" t="s">
        <v>97</v>
      </c>
      <c r="AW15" s="454"/>
      <c r="AX15" s="130"/>
      <c r="AY15" s="558"/>
    </row>
    <row r="16" spans="1:54" ht="22.5" customHeight="1" x14ac:dyDescent="0.2">
      <c r="A16" s="91" t="s">
        <v>135</v>
      </c>
      <c r="B16" s="92"/>
      <c r="C16" s="455"/>
      <c r="D16" s="456"/>
      <c r="E16" s="457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9"/>
      <c r="Y16" s="460"/>
      <c r="Z16" s="461"/>
      <c r="AA16" s="462"/>
      <c r="AB16" s="463"/>
      <c r="AC16" s="464"/>
      <c r="AD16" s="465"/>
      <c r="AE16" s="501"/>
      <c r="AF16" s="502"/>
      <c r="AG16" s="502"/>
      <c r="AH16" s="503"/>
      <c r="AI16" s="440"/>
      <c r="AJ16" s="441"/>
      <c r="AK16" s="118" t="str">
        <f>IF(AI16="","",計算等!I16)</f>
        <v/>
      </c>
      <c r="AL16" s="442" t="str">
        <f>IF(AI16="","",計算等!J16)</f>
        <v/>
      </c>
      <c r="AM16" s="443"/>
      <c r="AN16" s="443"/>
      <c r="AO16" s="444"/>
      <c r="AP16" s="127"/>
      <c r="AQ16" s="87"/>
      <c r="AR16" s="445" t="str">
        <f>IF(AP16="",AL16,計算等!L16)</f>
        <v/>
      </c>
      <c r="AS16" s="446"/>
      <c r="AT16" s="446"/>
      <c r="AU16" s="447"/>
      <c r="AV16" s="453" t="s">
        <v>97</v>
      </c>
      <c r="AW16" s="454"/>
      <c r="AX16" s="130"/>
      <c r="AY16" s="558"/>
    </row>
    <row r="17" spans="1:51" ht="22.5" customHeight="1" x14ac:dyDescent="0.2">
      <c r="A17" s="91" t="s">
        <v>136</v>
      </c>
      <c r="B17" s="92"/>
      <c r="C17" s="455"/>
      <c r="D17" s="456"/>
      <c r="E17" s="457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9"/>
      <c r="Y17" s="460"/>
      <c r="Z17" s="461"/>
      <c r="AA17" s="462"/>
      <c r="AB17" s="463"/>
      <c r="AC17" s="464"/>
      <c r="AD17" s="465"/>
      <c r="AE17" s="501"/>
      <c r="AF17" s="502"/>
      <c r="AG17" s="502"/>
      <c r="AH17" s="503"/>
      <c r="AI17" s="440"/>
      <c r="AJ17" s="441"/>
      <c r="AK17" s="118" t="str">
        <f>IF(AI17="","",計算等!I17)</f>
        <v/>
      </c>
      <c r="AL17" s="442" t="str">
        <f>IF(AI17="","",計算等!J17)</f>
        <v/>
      </c>
      <c r="AM17" s="443"/>
      <c r="AN17" s="443"/>
      <c r="AO17" s="444"/>
      <c r="AP17" s="127"/>
      <c r="AQ17" s="87"/>
      <c r="AR17" s="445" t="str">
        <f>IF(AP17="",AL17,計算等!L17)</f>
        <v/>
      </c>
      <c r="AS17" s="446"/>
      <c r="AT17" s="446"/>
      <c r="AU17" s="447"/>
      <c r="AV17" s="453" t="s">
        <v>97</v>
      </c>
      <c r="AW17" s="454"/>
      <c r="AX17" s="130"/>
      <c r="AY17" s="558"/>
    </row>
    <row r="18" spans="1:51" ht="22.5" customHeight="1" x14ac:dyDescent="0.2">
      <c r="A18" s="91" t="s">
        <v>137</v>
      </c>
      <c r="B18" s="92"/>
      <c r="C18" s="455"/>
      <c r="D18" s="456"/>
      <c r="E18" s="457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9"/>
      <c r="Y18" s="460"/>
      <c r="Z18" s="461"/>
      <c r="AA18" s="462"/>
      <c r="AB18" s="463"/>
      <c r="AC18" s="464"/>
      <c r="AD18" s="465"/>
      <c r="AE18" s="501"/>
      <c r="AF18" s="502"/>
      <c r="AG18" s="502"/>
      <c r="AH18" s="503"/>
      <c r="AI18" s="440"/>
      <c r="AJ18" s="441"/>
      <c r="AK18" s="118" t="str">
        <f>IF(AI18="","",計算等!I18)</f>
        <v/>
      </c>
      <c r="AL18" s="442" t="str">
        <f>IF(AI18="","",計算等!J18)</f>
        <v/>
      </c>
      <c r="AM18" s="443"/>
      <c r="AN18" s="443"/>
      <c r="AO18" s="444"/>
      <c r="AP18" s="127"/>
      <c r="AQ18" s="87"/>
      <c r="AR18" s="445" t="str">
        <f>IF(AP18="",AL18,計算等!L18)</f>
        <v/>
      </c>
      <c r="AS18" s="446"/>
      <c r="AT18" s="446"/>
      <c r="AU18" s="447"/>
      <c r="AV18" s="453" t="s">
        <v>97</v>
      </c>
      <c r="AW18" s="454"/>
      <c r="AX18" s="130"/>
      <c r="AY18" s="558"/>
    </row>
    <row r="19" spans="1:51" ht="22.5" customHeight="1" x14ac:dyDescent="0.2">
      <c r="A19" s="91" t="s">
        <v>138</v>
      </c>
      <c r="B19" s="92"/>
      <c r="C19" s="455"/>
      <c r="D19" s="456"/>
      <c r="E19" s="457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9"/>
      <c r="Y19" s="460"/>
      <c r="Z19" s="461"/>
      <c r="AA19" s="462"/>
      <c r="AB19" s="463"/>
      <c r="AC19" s="464"/>
      <c r="AD19" s="465"/>
      <c r="AE19" s="501"/>
      <c r="AF19" s="502"/>
      <c r="AG19" s="502"/>
      <c r="AH19" s="503"/>
      <c r="AI19" s="440"/>
      <c r="AJ19" s="441"/>
      <c r="AK19" s="118" t="str">
        <f>IF(AI19="","",計算等!I19)</f>
        <v/>
      </c>
      <c r="AL19" s="442" t="str">
        <f>IF(AI19="","",計算等!J19)</f>
        <v/>
      </c>
      <c r="AM19" s="443"/>
      <c r="AN19" s="443"/>
      <c r="AO19" s="444"/>
      <c r="AP19" s="127"/>
      <c r="AQ19" s="87"/>
      <c r="AR19" s="445" t="str">
        <f>IF(AP19="",AL19,計算等!L19)</f>
        <v/>
      </c>
      <c r="AS19" s="446"/>
      <c r="AT19" s="446"/>
      <c r="AU19" s="447"/>
      <c r="AV19" s="453" t="s">
        <v>97</v>
      </c>
      <c r="AW19" s="454"/>
      <c r="AX19" s="130"/>
      <c r="AY19" s="558"/>
    </row>
    <row r="20" spans="1:51" ht="22.5" customHeight="1" x14ac:dyDescent="0.2">
      <c r="A20" s="91" t="s">
        <v>139</v>
      </c>
      <c r="B20" s="92"/>
      <c r="C20" s="455"/>
      <c r="D20" s="456"/>
      <c r="E20" s="457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9"/>
      <c r="Y20" s="460"/>
      <c r="Z20" s="461"/>
      <c r="AA20" s="462"/>
      <c r="AB20" s="463"/>
      <c r="AC20" s="464"/>
      <c r="AD20" s="465"/>
      <c r="AE20" s="501"/>
      <c r="AF20" s="502"/>
      <c r="AG20" s="502"/>
      <c r="AH20" s="503"/>
      <c r="AI20" s="440"/>
      <c r="AJ20" s="441"/>
      <c r="AK20" s="118" t="str">
        <f>IF(AI20="","",計算等!I20)</f>
        <v/>
      </c>
      <c r="AL20" s="442" t="str">
        <f>IF(AI20="","",計算等!J20)</f>
        <v/>
      </c>
      <c r="AM20" s="443"/>
      <c r="AN20" s="443"/>
      <c r="AO20" s="444"/>
      <c r="AP20" s="127"/>
      <c r="AQ20" s="87"/>
      <c r="AR20" s="445" t="str">
        <f>IF(AP20="",AL20,計算等!L20)</f>
        <v/>
      </c>
      <c r="AS20" s="446"/>
      <c r="AT20" s="446"/>
      <c r="AU20" s="447"/>
      <c r="AV20" s="453" t="s">
        <v>97</v>
      </c>
      <c r="AW20" s="454"/>
      <c r="AX20" s="130"/>
      <c r="AY20" s="558"/>
    </row>
    <row r="21" spans="1:51" ht="22.5" customHeight="1" x14ac:dyDescent="0.2">
      <c r="A21" s="91" t="s">
        <v>140</v>
      </c>
      <c r="B21" s="92"/>
      <c r="C21" s="455"/>
      <c r="D21" s="456"/>
      <c r="E21" s="457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9"/>
      <c r="Y21" s="460"/>
      <c r="Z21" s="461"/>
      <c r="AA21" s="462"/>
      <c r="AB21" s="463"/>
      <c r="AC21" s="464"/>
      <c r="AD21" s="465"/>
      <c r="AE21" s="501"/>
      <c r="AF21" s="502"/>
      <c r="AG21" s="502"/>
      <c r="AH21" s="503"/>
      <c r="AI21" s="440"/>
      <c r="AJ21" s="441"/>
      <c r="AK21" s="118" t="str">
        <f>IF(AI21="","",計算等!I21)</f>
        <v/>
      </c>
      <c r="AL21" s="442" t="str">
        <f>IF(AI21="","",計算等!J21)</f>
        <v/>
      </c>
      <c r="AM21" s="443"/>
      <c r="AN21" s="443"/>
      <c r="AO21" s="444"/>
      <c r="AP21" s="127"/>
      <c r="AQ21" s="87"/>
      <c r="AR21" s="445" t="str">
        <f>IF(AP21="",AL21,計算等!L21)</f>
        <v/>
      </c>
      <c r="AS21" s="446"/>
      <c r="AT21" s="446"/>
      <c r="AU21" s="447"/>
      <c r="AV21" s="453" t="s">
        <v>97</v>
      </c>
      <c r="AW21" s="454"/>
      <c r="AX21" s="130"/>
      <c r="AY21" s="558"/>
    </row>
    <row r="22" spans="1:51" ht="22.5" customHeight="1" x14ac:dyDescent="0.2">
      <c r="A22" s="91" t="s">
        <v>141</v>
      </c>
      <c r="B22" s="92"/>
      <c r="C22" s="455"/>
      <c r="D22" s="456"/>
      <c r="E22" s="457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9"/>
      <c r="Y22" s="460"/>
      <c r="Z22" s="461"/>
      <c r="AA22" s="462"/>
      <c r="AB22" s="463"/>
      <c r="AC22" s="464"/>
      <c r="AD22" s="465"/>
      <c r="AE22" s="501"/>
      <c r="AF22" s="502"/>
      <c r="AG22" s="502"/>
      <c r="AH22" s="503"/>
      <c r="AI22" s="440"/>
      <c r="AJ22" s="441"/>
      <c r="AK22" s="118" t="str">
        <f>IF(AI22="","",計算等!I22)</f>
        <v/>
      </c>
      <c r="AL22" s="442" t="str">
        <f>IF(AI22="","",計算等!J22)</f>
        <v/>
      </c>
      <c r="AM22" s="443"/>
      <c r="AN22" s="443"/>
      <c r="AO22" s="444"/>
      <c r="AP22" s="127"/>
      <c r="AQ22" s="87"/>
      <c r="AR22" s="445" t="str">
        <f>IF(AP22="",AL22,計算等!L22)</f>
        <v/>
      </c>
      <c r="AS22" s="446"/>
      <c r="AT22" s="446"/>
      <c r="AU22" s="447"/>
      <c r="AV22" s="453" t="s">
        <v>97</v>
      </c>
      <c r="AW22" s="454"/>
      <c r="AX22" s="130"/>
      <c r="AY22" s="558"/>
    </row>
    <row r="23" spans="1:51" ht="22.5" customHeight="1" x14ac:dyDescent="0.2">
      <c r="A23" s="91" t="s">
        <v>142</v>
      </c>
      <c r="B23" s="92"/>
      <c r="C23" s="455"/>
      <c r="D23" s="456"/>
      <c r="E23" s="457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9"/>
      <c r="Y23" s="460"/>
      <c r="Z23" s="461"/>
      <c r="AA23" s="462"/>
      <c r="AB23" s="463"/>
      <c r="AC23" s="464"/>
      <c r="AD23" s="465"/>
      <c r="AE23" s="501"/>
      <c r="AF23" s="502"/>
      <c r="AG23" s="502"/>
      <c r="AH23" s="503"/>
      <c r="AI23" s="440"/>
      <c r="AJ23" s="441"/>
      <c r="AK23" s="118" t="str">
        <f>IF(AI23="","",計算等!I23)</f>
        <v/>
      </c>
      <c r="AL23" s="442" t="str">
        <f>IF(AI23="","",計算等!J23)</f>
        <v/>
      </c>
      <c r="AM23" s="443"/>
      <c r="AN23" s="443"/>
      <c r="AO23" s="444"/>
      <c r="AP23" s="127"/>
      <c r="AQ23" s="87"/>
      <c r="AR23" s="445" t="str">
        <f>IF(AP23="",AL23,計算等!L23)</f>
        <v/>
      </c>
      <c r="AS23" s="446"/>
      <c r="AT23" s="446"/>
      <c r="AU23" s="447"/>
      <c r="AV23" s="453" t="s">
        <v>97</v>
      </c>
      <c r="AW23" s="454"/>
      <c r="AX23" s="130"/>
      <c r="AY23" s="558"/>
    </row>
    <row r="24" spans="1:51" ht="22.5" customHeight="1" x14ac:dyDescent="0.2">
      <c r="A24" s="91" t="s">
        <v>143</v>
      </c>
      <c r="B24" s="92"/>
      <c r="C24" s="455"/>
      <c r="D24" s="456"/>
      <c r="E24" s="457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9"/>
      <c r="Y24" s="460"/>
      <c r="Z24" s="461"/>
      <c r="AA24" s="462"/>
      <c r="AB24" s="463"/>
      <c r="AC24" s="464"/>
      <c r="AD24" s="465"/>
      <c r="AE24" s="501"/>
      <c r="AF24" s="502"/>
      <c r="AG24" s="502"/>
      <c r="AH24" s="503"/>
      <c r="AI24" s="440"/>
      <c r="AJ24" s="441"/>
      <c r="AK24" s="118" t="str">
        <f>IF(AI24="","",計算等!I24)</f>
        <v/>
      </c>
      <c r="AL24" s="442" t="str">
        <f>IF(AI24="","",計算等!J24)</f>
        <v/>
      </c>
      <c r="AM24" s="443"/>
      <c r="AN24" s="443"/>
      <c r="AO24" s="444"/>
      <c r="AP24" s="127"/>
      <c r="AQ24" s="87"/>
      <c r="AR24" s="445" t="str">
        <f>IF(AP24="",AL24,計算等!L24)</f>
        <v/>
      </c>
      <c r="AS24" s="446"/>
      <c r="AT24" s="446"/>
      <c r="AU24" s="447"/>
      <c r="AV24" s="453" t="s">
        <v>97</v>
      </c>
      <c r="AW24" s="454"/>
      <c r="AX24" s="130"/>
      <c r="AY24" s="62"/>
    </row>
    <row r="25" spans="1:51" ht="22.5" customHeight="1" thickBot="1" x14ac:dyDescent="0.25">
      <c r="A25" s="91" t="s">
        <v>144</v>
      </c>
      <c r="B25" s="92"/>
      <c r="C25" s="455"/>
      <c r="D25" s="456"/>
      <c r="E25" s="457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9"/>
      <c r="Y25" s="460"/>
      <c r="Z25" s="461"/>
      <c r="AA25" s="462"/>
      <c r="AB25" s="463"/>
      <c r="AC25" s="464"/>
      <c r="AD25" s="465"/>
      <c r="AE25" s="501"/>
      <c r="AF25" s="502"/>
      <c r="AG25" s="502"/>
      <c r="AH25" s="503"/>
      <c r="AI25" s="440"/>
      <c r="AJ25" s="441"/>
      <c r="AK25" s="118" t="str">
        <f>IF(AI25="","",計算等!I25)</f>
        <v/>
      </c>
      <c r="AL25" s="442" t="str">
        <f>IF(AI25="","",計算等!J25)</f>
        <v/>
      </c>
      <c r="AM25" s="443"/>
      <c r="AN25" s="443"/>
      <c r="AO25" s="444"/>
      <c r="AP25" s="127"/>
      <c r="AQ25" s="87"/>
      <c r="AR25" s="445" t="str">
        <f>IF(AP25="",AL25,計算等!L25)</f>
        <v/>
      </c>
      <c r="AS25" s="446"/>
      <c r="AT25" s="446"/>
      <c r="AU25" s="447"/>
      <c r="AV25" s="453" t="s">
        <v>97</v>
      </c>
      <c r="AW25" s="454"/>
      <c r="AX25" s="130"/>
      <c r="AY25" s="62"/>
    </row>
    <row r="26" spans="1:51" ht="22.5" customHeight="1" thickBot="1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8" t="s">
        <v>41</v>
      </c>
      <c r="T26" s="89"/>
      <c r="U26" s="89"/>
      <c r="V26" s="89"/>
      <c r="W26" s="89"/>
      <c r="X26" s="90"/>
      <c r="Y26" s="434"/>
      <c r="Z26" s="435"/>
      <c r="AA26" s="436"/>
      <c r="AB26" s="437"/>
      <c r="AC26" s="438"/>
      <c r="AD26" s="439"/>
      <c r="AE26" s="448">
        <f>SUM(AE6:AH25)</f>
        <v>0</v>
      </c>
      <c r="AF26" s="449"/>
      <c r="AG26" s="449"/>
      <c r="AH26" s="504"/>
      <c r="AI26" s="437"/>
      <c r="AJ26" s="438"/>
      <c r="AK26" s="439"/>
      <c r="AL26" s="448">
        <f>SUM(AL6:AO25)</f>
        <v>0</v>
      </c>
      <c r="AM26" s="449"/>
      <c r="AN26" s="449"/>
      <c r="AO26" s="504"/>
      <c r="AP26" s="437"/>
      <c r="AQ26" s="439"/>
      <c r="AR26" s="448">
        <f>SUM(AR6:AU25)</f>
        <v>0</v>
      </c>
      <c r="AS26" s="449"/>
      <c r="AT26" s="449"/>
      <c r="AU26" s="450"/>
      <c r="AV26" s="33"/>
      <c r="AW26" s="33"/>
      <c r="AX26" s="33"/>
      <c r="AY26" s="62"/>
    </row>
    <row r="27" spans="1:51" ht="22.5" customHeight="1" x14ac:dyDescent="0.2">
      <c r="A27" s="22"/>
      <c r="B27" s="451" t="s">
        <v>105</v>
      </c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62"/>
    </row>
    <row r="29" spans="1:51" ht="12.75" customHeight="1" x14ac:dyDescent="0.2">
      <c r="B29" s="549" t="s">
        <v>174</v>
      </c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T29" s="550" t="s">
        <v>112</v>
      </c>
      <c r="U29" s="551"/>
      <c r="V29" s="53"/>
      <c r="W29" s="433">
        <v>1</v>
      </c>
      <c r="X29" s="491"/>
      <c r="Y29" s="507" t="str">
        <f>IF(SUM($B$6:$B$25)=0,"",COUNTIF($B$6:$B$25,W29))</f>
        <v/>
      </c>
      <c r="Z29" s="507"/>
      <c r="AA29" s="507"/>
      <c r="AB29" s="508" t="str">
        <f>IF(Y29="",""," 件")</f>
        <v/>
      </c>
      <c r="AC29" s="508"/>
      <c r="AD29" s="54" t="str">
        <f>IF(Y29="","","\")</f>
        <v/>
      </c>
      <c r="AE29" s="484" t="str">
        <f>IF($AE$26=0,"",SUMIF($B$6:$B$25,W29,$AE$6:$AH$25))</f>
        <v/>
      </c>
      <c r="AF29" s="484"/>
      <c r="AG29" s="484"/>
      <c r="AH29" s="484"/>
      <c r="AI29" s="55"/>
      <c r="AJ29" s="56"/>
      <c r="AK29" s="57"/>
      <c r="AL29" s="484" t="str">
        <f t="shared" ref="AL29:AL34" si="0">IF($AE$26=0,"",SUMIF($B$6:$B$25,W29,$AL$6:$AO$25))</f>
        <v/>
      </c>
      <c r="AM29" s="484"/>
      <c r="AN29" s="484"/>
      <c r="AO29" s="484"/>
      <c r="AP29" s="55"/>
      <c r="AQ29" s="57"/>
      <c r="AR29" s="484" t="str">
        <f t="shared" ref="AR29:AR34" si="1">IF($AE$26=0,"",SUMIF($B$6:$B$25,W29,$AR$6:$AU$25))</f>
        <v/>
      </c>
      <c r="AS29" s="484"/>
      <c r="AT29" s="484"/>
      <c r="AU29" s="484"/>
      <c r="AW29" s="124"/>
      <c r="AX29" s="124"/>
      <c r="AY29" s="121"/>
    </row>
    <row r="30" spans="1:51" ht="12.5" x14ac:dyDescent="0.2">
      <c r="B30" s="549"/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T30" s="552"/>
      <c r="U30" s="553"/>
      <c r="V30" s="53"/>
      <c r="W30" s="433">
        <v>2</v>
      </c>
      <c r="X30" s="491"/>
      <c r="Y30" s="507" t="str">
        <f t="shared" ref="Y30:Y34" si="2">IF(SUM($B$6:$B$25)=0,"",COUNTIF($B$6:$B$25,W30))</f>
        <v/>
      </c>
      <c r="Z30" s="507"/>
      <c r="AA30" s="507"/>
      <c r="AB30" s="508" t="str">
        <f t="shared" ref="AB30:AB33" si="3">IF(Y30="",""," 件")</f>
        <v/>
      </c>
      <c r="AC30" s="508"/>
      <c r="AD30" s="54" t="str">
        <f t="shared" ref="AD30:AD33" si="4">IF(Y30="","","\")</f>
        <v/>
      </c>
      <c r="AE30" s="484" t="str">
        <f t="shared" ref="AE30:AE34" si="5">IF($AE$26=0,"",SUMIF($B$6:$B$25,W30,$AE$6:$AH$25))</f>
        <v/>
      </c>
      <c r="AF30" s="484"/>
      <c r="AG30" s="484"/>
      <c r="AH30" s="484"/>
      <c r="AI30" s="55"/>
      <c r="AJ30" s="56"/>
      <c r="AK30" s="57"/>
      <c r="AL30" s="484" t="str">
        <f t="shared" si="0"/>
        <v/>
      </c>
      <c r="AM30" s="484"/>
      <c r="AN30" s="484"/>
      <c r="AO30" s="484"/>
      <c r="AP30" s="55"/>
      <c r="AQ30" s="57"/>
      <c r="AR30" s="484" t="str">
        <f t="shared" si="1"/>
        <v/>
      </c>
      <c r="AS30" s="484"/>
      <c r="AT30" s="484"/>
      <c r="AU30" s="484"/>
      <c r="AW30" s="124"/>
      <c r="AX30" s="124"/>
      <c r="AY30" s="121"/>
    </row>
    <row r="31" spans="1:51" ht="12.5" x14ac:dyDescent="0.2"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T31" s="552"/>
      <c r="U31" s="553"/>
      <c r="V31" s="53"/>
      <c r="W31" s="433">
        <v>3</v>
      </c>
      <c r="X31" s="491"/>
      <c r="Y31" s="507" t="str">
        <f t="shared" si="2"/>
        <v/>
      </c>
      <c r="Z31" s="507"/>
      <c r="AA31" s="507"/>
      <c r="AB31" s="508" t="str">
        <f t="shared" si="3"/>
        <v/>
      </c>
      <c r="AC31" s="508"/>
      <c r="AD31" s="54" t="str">
        <f t="shared" si="4"/>
        <v/>
      </c>
      <c r="AE31" s="484" t="str">
        <f t="shared" si="5"/>
        <v/>
      </c>
      <c r="AF31" s="484"/>
      <c r="AG31" s="484"/>
      <c r="AH31" s="484"/>
      <c r="AI31" s="55"/>
      <c r="AJ31" s="56"/>
      <c r="AK31" s="57"/>
      <c r="AL31" s="484" t="str">
        <f t="shared" si="0"/>
        <v/>
      </c>
      <c r="AM31" s="484"/>
      <c r="AN31" s="484"/>
      <c r="AO31" s="484"/>
      <c r="AP31" s="55"/>
      <c r="AQ31" s="57"/>
      <c r="AR31" s="484" t="str">
        <f t="shared" si="1"/>
        <v/>
      </c>
      <c r="AS31" s="484"/>
      <c r="AT31" s="484"/>
      <c r="AU31" s="484"/>
      <c r="AW31" s="124"/>
      <c r="AX31" s="124"/>
      <c r="AY31" s="121"/>
    </row>
    <row r="32" spans="1:51" ht="12.5" x14ac:dyDescent="0.2">
      <c r="B32" s="549"/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T32" s="552"/>
      <c r="U32" s="553"/>
      <c r="V32" s="53"/>
      <c r="W32" s="433">
        <v>4</v>
      </c>
      <c r="X32" s="491"/>
      <c r="Y32" s="507" t="str">
        <f t="shared" si="2"/>
        <v/>
      </c>
      <c r="Z32" s="507"/>
      <c r="AA32" s="507"/>
      <c r="AB32" s="508" t="str">
        <f t="shared" si="3"/>
        <v/>
      </c>
      <c r="AC32" s="508"/>
      <c r="AD32" s="54" t="str">
        <f t="shared" si="4"/>
        <v/>
      </c>
      <c r="AE32" s="484" t="str">
        <f t="shared" si="5"/>
        <v/>
      </c>
      <c r="AF32" s="484"/>
      <c r="AG32" s="484"/>
      <c r="AH32" s="484"/>
      <c r="AI32" s="55"/>
      <c r="AJ32" s="56"/>
      <c r="AK32" s="57"/>
      <c r="AL32" s="484" t="str">
        <f t="shared" si="0"/>
        <v/>
      </c>
      <c r="AM32" s="484"/>
      <c r="AN32" s="484"/>
      <c r="AO32" s="484"/>
      <c r="AP32" s="55"/>
      <c r="AQ32" s="57"/>
      <c r="AR32" s="484" t="str">
        <f t="shared" si="1"/>
        <v/>
      </c>
      <c r="AS32" s="484"/>
      <c r="AT32" s="484"/>
      <c r="AU32" s="484"/>
      <c r="AW32" s="124"/>
      <c r="AX32" s="124"/>
    </row>
    <row r="33" spans="1:51" ht="12.5" x14ac:dyDescent="0.2">
      <c r="B33" s="549"/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T33" s="552"/>
      <c r="U33" s="553"/>
      <c r="V33" s="53"/>
      <c r="W33" s="433">
        <v>5</v>
      </c>
      <c r="X33" s="491"/>
      <c r="Y33" s="507" t="str">
        <f t="shared" si="2"/>
        <v/>
      </c>
      <c r="Z33" s="507"/>
      <c r="AA33" s="507"/>
      <c r="AB33" s="508" t="str">
        <f t="shared" si="3"/>
        <v/>
      </c>
      <c r="AC33" s="508"/>
      <c r="AD33" s="54" t="str">
        <f t="shared" si="4"/>
        <v/>
      </c>
      <c r="AE33" s="484" t="str">
        <f t="shared" si="5"/>
        <v/>
      </c>
      <c r="AF33" s="484"/>
      <c r="AG33" s="484"/>
      <c r="AH33" s="484"/>
      <c r="AI33" s="55"/>
      <c r="AJ33" s="56"/>
      <c r="AK33" s="57"/>
      <c r="AL33" s="484" t="str">
        <f t="shared" si="0"/>
        <v/>
      </c>
      <c r="AM33" s="484"/>
      <c r="AN33" s="484"/>
      <c r="AO33" s="484"/>
      <c r="AP33" s="55"/>
      <c r="AQ33" s="57"/>
      <c r="AR33" s="484" t="str">
        <f t="shared" si="1"/>
        <v/>
      </c>
      <c r="AS33" s="484"/>
      <c r="AT33" s="484"/>
      <c r="AU33" s="484"/>
      <c r="AW33" s="124"/>
      <c r="AX33" s="124"/>
    </row>
    <row r="34" spans="1:51" ht="12.5" x14ac:dyDescent="0.2">
      <c r="B34" s="549"/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549"/>
      <c r="P34" s="549"/>
      <c r="Q34" s="549"/>
      <c r="R34" s="549"/>
      <c r="T34" s="552"/>
      <c r="U34" s="553"/>
      <c r="V34" s="58"/>
      <c r="W34" s="505">
        <v>6</v>
      </c>
      <c r="X34" s="506"/>
      <c r="Y34" s="507" t="str">
        <f t="shared" si="2"/>
        <v/>
      </c>
      <c r="Z34" s="507"/>
      <c r="AA34" s="507"/>
      <c r="AB34" s="508" t="str">
        <f>IF(Y34="",""," 件")</f>
        <v/>
      </c>
      <c r="AC34" s="508"/>
      <c r="AD34" s="54" t="str">
        <f>IF(Y34="","","\")</f>
        <v/>
      </c>
      <c r="AE34" s="484" t="str">
        <f t="shared" si="5"/>
        <v/>
      </c>
      <c r="AF34" s="484"/>
      <c r="AG34" s="484"/>
      <c r="AH34" s="484"/>
      <c r="AI34" s="55"/>
      <c r="AJ34" s="56"/>
      <c r="AK34" s="57"/>
      <c r="AL34" s="484" t="str">
        <f t="shared" si="0"/>
        <v/>
      </c>
      <c r="AM34" s="484"/>
      <c r="AN34" s="484"/>
      <c r="AO34" s="484"/>
      <c r="AP34" s="55"/>
      <c r="AQ34" s="57"/>
      <c r="AR34" s="484" t="str">
        <f t="shared" si="1"/>
        <v/>
      </c>
      <c r="AS34" s="484"/>
      <c r="AT34" s="484"/>
      <c r="AU34" s="484"/>
      <c r="AW34" s="124"/>
      <c r="AX34" s="124"/>
    </row>
    <row r="35" spans="1:51" ht="12.5" x14ac:dyDescent="0.2"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49"/>
      <c r="P35" s="549"/>
      <c r="Q35" s="549"/>
      <c r="R35" s="549"/>
      <c r="T35" s="554"/>
      <c r="U35" s="555"/>
      <c r="V35" s="476" t="s">
        <v>111</v>
      </c>
      <c r="W35" s="477"/>
      <c r="X35" s="477"/>
      <c r="Y35" s="529">
        <f>SUM(Y29:AA34)</f>
        <v>0</v>
      </c>
      <c r="Z35" s="529"/>
      <c r="AA35" s="529"/>
      <c r="AB35" s="536" t="str">
        <f>IF(Y35=0,""," 件")</f>
        <v/>
      </c>
      <c r="AC35" s="537"/>
      <c r="AD35" s="59" t="str">
        <f>IF(Y35=0,"","\")</f>
        <v/>
      </c>
      <c r="AE35" s="452">
        <f>SUM(AE29:AH34)</f>
        <v>0</v>
      </c>
      <c r="AF35" s="452"/>
      <c r="AG35" s="452"/>
      <c r="AH35" s="452"/>
      <c r="AI35" s="55"/>
      <c r="AJ35" s="56"/>
      <c r="AK35" s="57"/>
      <c r="AL35" s="452">
        <f>SUM(AL29:AO34)</f>
        <v>0</v>
      </c>
      <c r="AM35" s="452"/>
      <c r="AN35" s="452"/>
      <c r="AO35" s="452"/>
      <c r="AP35" s="55"/>
      <c r="AQ35" s="57"/>
      <c r="AR35" s="452">
        <f>SUM(AR29:AU34)</f>
        <v>0</v>
      </c>
      <c r="AS35" s="452"/>
      <c r="AT35" s="452"/>
      <c r="AU35" s="452"/>
      <c r="AW35" s="125"/>
      <c r="AX35" s="125"/>
    </row>
    <row r="37" spans="1:51" ht="12.5" thickBot="1" x14ac:dyDescent="0.25"/>
    <row r="38" spans="1:51" ht="13" x14ac:dyDescent="0.2">
      <c r="A38" s="540" t="s">
        <v>74</v>
      </c>
      <c r="B38" s="541"/>
      <c r="C38" s="541"/>
      <c r="D38" s="541"/>
      <c r="E38" s="541"/>
      <c r="F38" s="541"/>
      <c r="G38" s="541"/>
      <c r="H38" s="541"/>
      <c r="I38" s="542"/>
      <c r="J38" s="546"/>
      <c r="K38" s="202"/>
      <c r="L38" s="202"/>
      <c r="M38" s="538" t="s">
        <v>196</v>
      </c>
      <c r="N38" s="538"/>
      <c r="O38" s="538"/>
      <c r="P38" s="539">
        <f>IF(償却資産申告書!O1="","",償却資産申告書!O1)</f>
        <v>8</v>
      </c>
      <c r="Q38" s="539"/>
      <c r="R38" s="539"/>
      <c r="S38" s="538" t="s">
        <v>82</v>
      </c>
      <c r="T38" s="538"/>
      <c r="U38" s="538"/>
      <c r="V38" s="39"/>
      <c r="W38" s="39"/>
      <c r="X38" s="39"/>
      <c r="Y38" s="39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9"/>
      <c r="AM38" s="530" t="s">
        <v>73</v>
      </c>
      <c r="AN38" s="531"/>
      <c r="AO38" s="531"/>
      <c r="AP38" s="531"/>
      <c r="AQ38" s="531"/>
      <c r="AR38" s="531"/>
      <c r="AS38" s="531"/>
      <c r="AT38" s="531"/>
      <c r="AU38" s="531"/>
      <c r="AV38" s="532"/>
      <c r="AW38" s="573" t="s">
        <v>15</v>
      </c>
      <c r="AX38" s="574"/>
    </row>
    <row r="39" spans="1:51" ht="19.5" thickBot="1" x14ac:dyDescent="0.25">
      <c r="A39" s="543" t="str">
        <f>IF(償却資産申告書!AA3="","",償却資産申告書!AA3)</f>
        <v/>
      </c>
      <c r="B39" s="544"/>
      <c r="C39" s="544"/>
      <c r="D39" s="544"/>
      <c r="E39" s="544"/>
      <c r="F39" s="544"/>
      <c r="G39" s="544"/>
      <c r="H39" s="544"/>
      <c r="I39" s="545"/>
      <c r="J39" s="547"/>
      <c r="K39" s="298"/>
      <c r="L39" s="298"/>
      <c r="M39" s="548" t="s">
        <v>104</v>
      </c>
      <c r="N39" s="548"/>
      <c r="O39" s="548"/>
      <c r="P39" s="548"/>
      <c r="Q39" s="548"/>
      <c r="R39" s="548"/>
      <c r="S39" s="548"/>
      <c r="T39" s="548"/>
      <c r="U39" s="548"/>
      <c r="V39" s="548"/>
      <c r="W39" s="548"/>
      <c r="X39" s="548"/>
      <c r="Y39" s="548"/>
      <c r="Z39" s="548"/>
      <c r="AA39" s="548"/>
      <c r="AB39" s="548"/>
      <c r="AC39" s="548"/>
      <c r="AD39" s="548"/>
      <c r="AE39" s="548"/>
      <c r="AF39" s="548"/>
      <c r="AG39" s="548"/>
      <c r="AH39" s="548"/>
      <c r="AI39" s="548"/>
      <c r="AJ39" s="548"/>
      <c r="AK39" s="548"/>
      <c r="AL39" s="36"/>
      <c r="AM39" s="533" t="str">
        <f>IF(償却資産申告書!C14="","",償却資産申告書!C14)</f>
        <v/>
      </c>
      <c r="AN39" s="534"/>
      <c r="AO39" s="534"/>
      <c r="AP39" s="534"/>
      <c r="AQ39" s="534"/>
      <c r="AR39" s="534"/>
      <c r="AS39" s="534"/>
      <c r="AT39" s="534"/>
      <c r="AU39" s="534"/>
      <c r="AV39" s="535"/>
      <c r="AW39" s="556" t="s">
        <v>16</v>
      </c>
      <c r="AX39" s="557"/>
      <c r="AY39" s="558" t="s">
        <v>52</v>
      </c>
    </row>
    <row r="40" spans="1:51" ht="14.25" customHeight="1" x14ac:dyDescent="0.2">
      <c r="A40" s="512" t="s">
        <v>0</v>
      </c>
      <c r="B40" s="50" t="s">
        <v>1</v>
      </c>
      <c r="C40" s="413" t="s">
        <v>92</v>
      </c>
      <c r="D40" s="414"/>
      <c r="E40" s="515" t="s">
        <v>43</v>
      </c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6"/>
      <c r="S40" s="516"/>
      <c r="T40" s="516"/>
      <c r="U40" s="516"/>
      <c r="V40" s="516"/>
      <c r="W40" s="516"/>
      <c r="X40" s="517"/>
      <c r="Y40" s="515" t="s">
        <v>3</v>
      </c>
      <c r="Z40" s="516"/>
      <c r="AA40" s="517"/>
      <c r="AB40" s="518" t="s">
        <v>4</v>
      </c>
      <c r="AC40" s="519"/>
      <c r="AD40" s="520"/>
      <c r="AE40" s="20"/>
      <c r="AF40" s="20"/>
      <c r="AG40" s="429" t="s">
        <v>75</v>
      </c>
      <c r="AH40" s="430"/>
      <c r="AI40" s="419" t="s">
        <v>116</v>
      </c>
      <c r="AJ40" s="420"/>
      <c r="AK40" s="63" t="s">
        <v>77</v>
      </c>
      <c r="AL40" s="37"/>
      <c r="AM40" s="38"/>
      <c r="AN40" s="429" t="s">
        <v>76</v>
      </c>
      <c r="AO40" s="430"/>
      <c r="AP40" s="521" t="s">
        <v>89</v>
      </c>
      <c r="AQ40" s="522"/>
      <c r="AR40" s="64"/>
      <c r="AS40" s="21"/>
      <c r="AT40" s="21"/>
      <c r="AU40" s="21"/>
      <c r="AV40" s="413" t="s">
        <v>148</v>
      </c>
      <c r="AW40" s="414"/>
      <c r="AX40" s="24"/>
      <c r="AY40" s="558"/>
    </row>
    <row r="41" spans="1:51" ht="14.25" customHeight="1" x14ac:dyDescent="0.2">
      <c r="A41" s="513"/>
      <c r="B41" s="49" t="s">
        <v>50</v>
      </c>
      <c r="C41" s="415"/>
      <c r="D41" s="344"/>
      <c r="E41" s="194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3"/>
      <c r="Y41" s="194"/>
      <c r="Z41" s="202"/>
      <c r="AA41" s="203"/>
      <c r="AB41" s="523" t="s">
        <v>5</v>
      </c>
      <c r="AC41" s="525" t="s">
        <v>6</v>
      </c>
      <c r="AD41" s="525" t="s">
        <v>7</v>
      </c>
      <c r="AE41" s="281" t="s">
        <v>42</v>
      </c>
      <c r="AF41" s="509"/>
      <c r="AG41" s="509"/>
      <c r="AH41" s="330"/>
      <c r="AI41" s="421"/>
      <c r="AJ41" s="422"/>
      <c r="AK41" s="23" t="s">
        <v>8</v>
      </c>
      <c r="AL41" s="281" t="s">
        <v>10</v>
      </c>
      <c r="AM41" s="509"/>
      <c r="AN41" s="509"/>
      <c r="AO41" s="330"/>
      <c r="AP41" s="527" t="s">
        <v>90</v>
      </c>
      <c r="AQ41" s="528"/>
      <c r="AR41" s="281" t="s">
        <v>14</v>
      </c>
      <c r="AS41" s="509"/>
      <c r="AT41" s="509"/>
      <c r="AU41" s="330"/>
      <c r="AV41" s="415"/>
      <c r="AW41" s="344"/>
      <c r="AX41" s="25" t="s">
        <v>12</v>
      </c>
      <c r="AY41" s="558"/>
    </row>
    <row r="42" spans="1:51" ht="14.25" customHeight="1" x14ac:dyDescent="0.2">
      <c r="A42" s="514"/>
      <c r="B42" s="51" t="s">
        <v>2</v>
      </c>
      <c r="C42" s="416"/>
      <c r="D42" s="167"/>
      <c r="E42" s="219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178"/>
      <c r="Y42" s="219"/>
      <c r="Z42" s="342"/>
      <c r="AA42" s="178"/>
      <c r="AB42" s="524"/>
      <c r="AC42" s="526"/>
      <c r="AD42" s="526"/>
      <c r="AE42" s="5"/>
      <c r="AF42" s="5"/>
      <c r="AG42" s="5"/>
      <c r="AH42" s="60" t="s">
        <v>13</v>
      </c>
      <c r="AI42" s="423"/>
      <c r="AJ42" s="424"/>
      <c r="AK42" s="12" t="s">
        <v>9</v>
      </c>
      <c r="AL42" s="7"/>
      <c r="AM42" s="3"/>
      <c r="AN42" s="3"/>
      <c r="AO42" s="60" t="s">
        <v>13</v>
      </c>
      <c r="AP42" s="61" t="s">
        <v>11</v>
      </c>
      <c r="AQ42" s="52" t="s">
        <v>54</v>
      </c>
      <c r="AR42" s="3"/>
      <c r="AS42" s="3"/>
      <c r="AT42" s="3"/>
      <c r="AU42" s="60" t="s">
        <v>13</v>
      </c>
      <c r="AV42" s="416"/>
      <c r="AW42" s="167"/>
      <c r="AX42" s="26"/>
      <c r="AY42" s="558"/>
    </row>
    <row r="43" spans="1:51" ht="22.5" customHeight="1" x14ac:dyDescent="0.2">
      <c r="A43" s="91" t="s">
        <v>51</v>
      </c>
      <c r="B43" s="92"/>
      <c r="C43" s="455"/>
      <c r="D43" s="456"/>
      <c r="E43" s="457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9"/>
      <c r="Y43" s="460"/>
      <c r="Z43" s="461"/>
      <c r="AA43" s="462"/>
      <c r="AB43" s="463"/>
      <c r="AC43" s="464"/>
      <c r="AD43" s="465"/>
      <c r="AE43" s="501"/>
      <c r="AF43" s="502"/>
      <c r="AG43" s="502"/>
      <c r="AH43" s="503"/>
      <c r="AI43" s="440"/>
      <c r="AJ43" s="441"/>
      <c r="AK43" s="118" t="str">
        <f>IF(AI43="","",計算等!I43)</f>
        <v/>
      </c>
      <c r="AL43" s="442" t="str">
        <f>IF(AI43="","",計算等!J43)</f>
        <v/>
      </c>
      <c r="AM43" s="443"/>
      <c r="AN43" s="443"/>
      <c r="AO43" s="444"/>
      <c r="AP43" s="127"/>
      <c r="AQ43" s="87"/>
      <c r="AR43" s="445" t="str">
        <f>IF(AP43="",AL43,計算等!L43)</f>
        <v/>
      </c>
      <c r="AS43" s="446"/>
      <c r="AT43" s="446"/>
      <c r="AU43" s="447"/>
      <c r="AV43" s="453" t="s">
        <v>97</v>
      </c>
      <c r="AW43" s="454"/>
      <c r="AX43" s="130"/>
      <c r="AY43" s="558"/>
    </row>
    <row r="44" spans="1:51" ht="22.5" customHeight="1" x14ac:dyDescent="0.2">
      <c r="A44" s="91" t="s">
        <v>126</v>
      </c>
      <c r="B44" s="92"/>
      <c r="C44" s="455"/>
      <c r="D44" s="456"/>
      <c r="E44" s="457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9"/>
      <c r="Y44" s="460"/>
      <c r="Z44" s="461"/>
      <c r="AA44" s="462"/>
      <c r="AB44" s="463"/>
      <c r="AC44" s="464"/>
      <c r="AD44" s="465"/>
      <c r="AE44" s="501"/>
      <c r="AF44" s="502"/>
      <c r="AG44" s="502"/>
      <c r="AH44" s="503"/>
      <c r="AI44" s="510"/>
      <c r="AJ44" s="511"/>
      <c r="AK44" s="118" t="str">
        <f>IF(AI44="","",計算等!I44)</f>
        <v/>
      </c>
      <c r="AL44" s="442" t="str">
        <f>IF(AI44="","",計算等!J44)</f>
        <v/>
      </c>
      <c r="AM44" s="443"/>
      <c r="AN44" s="443"/>
      <c r="AO44" s="444"/>
      <c r="AP44" s="127"/>
      <c r="AQ44" s="87"/>
      <c r="AR44" s="445" t="str">
        <f>IF(AP44="",AL44,計算等!L44)</f>
        <v/>
      </c>
      <c r="AS44" s="446"/>
      <c r="AT44" s="446"/>
      <c r="AU44" s="447"/>
      <c r="AV44" s="453" t="s">
        <v>97</v>
      </c>
      <c r="AW44" s="454"/>
      <c r="AX44" s="130"/>
      <c r="AY44" s="558"/>
    </row>
    <row r="45" spans="1:51" ht="22.5" customHeight="1" x14ac:dyDescent="0.2">
      <c r="A45" s="91" t="s">
        <v>127</v>
      </c>
      <c r="B45" s="92"/>
      <c r="C45" s="455"/>
      <c r="D45" s="456"/>
      <c r="E45" s="457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9"/>
      <c r="Y45" s="460"/>
      <c r="Z45" s="461"/>
      <c r="AA45" s="462"/>
      <c r="AB45" s="463"/>
      <c r="AC45" s="464"/>
      <c r="AD45" s="465"/>
      <c r="AE45" s="501"/>
      <c r="AF45" s="502"/>
      <c r="AG45" s="502"/>
      <c r="AH45" s="503"/>
      <c r="AI45" s="440"/>
      <c r="AJ45" s="441"/>
      <c r="AK45" s="118" t="str">
        <f>IF(AI45="","",計算等!I45)</f>
        <v/>
      </c>
      <c r="AL45" s="442" t="str">
        <f>IF(AI45="","",計算等!J45)</f>
        <v/>
      </c>
      <c r="AM45" s="443"/>
      <c r="AN45" s="443"/>
      <c r="AO45" s="444"/>
      <c r="AP45" s="127"/>
      <c r="AQ45" s="87"/>
      <c r="AR45" s="445" t="str">
        <f>IF(AP45="",AL45,計算等!L45)</f>
        <v/>
      </c>
      <c r="AS45" s="446"/>
      <c r="AT45" s="446"/>
      <c r="AU45" s="447"/>
      <c r="AV45" s="453" t="s">
        <v>97</v>
      </c>
      <c r="AW45" s="454"/>
      <c r="AX45" s="130"/>
      <c r="AY45" s="558"/>
    </row>
    <row r="46" spans="1:51" ht="22.5" customHeight="1" x14ac:dyDescent="0.2">
      <c r="A46" s="91" t="s">
        <v>128</v>
      </c>
      <c r="B46" s="92"/>
      <c r="C46" s="455"/>
      <c r="D46" s="456"/>
      <c r="E46" s="457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9"/>
      <c r="Y46" s="460"/>
      <c r="Z46" s="461"/>
      <c r="AA46" s="462"/>
      <c r="AB46" s="463"/>
      <c r="AC46" s="464"/>
      <c r="AD46" s="465"/>
      <c r="AE46" s="501"/>
      <c r="AF46" s="502"/>
      <c r="AG46" s="502"/>
      <c r="AH46" s="503"/>
      <c r="AI46" s="440"/>
      <c r="AJ46" s="441"/>
      <c r="AK46" s="118" t="str">
        <f>IF(AI46="","",計算等!I46)</f>
        <v/>
      </c>
      <c r="AL46" s="442" t="str">
        <f>IF(AI46="","",計算等!J46)</f>
        <v/>
      </c>
      <c r="AM46" s="443"/>
      <c r="AN46" s="443"/>
      <c r="AO46" s="444"/>
      <c r="AP46" s="127"/>
      <c r="AQ46" s="87"/>
      <c r="AR46" s="445" t="str">
        <f>IF(AP46="",AL46,計算等!L46)</f>
        <v/>
      </c>
      <c r="AS46" s="446"/>
      <c r="AT46" s="446"/>
      <c r="AU46" s="447"/>
      <c r="AV46" s="453" t="s">
        <v>97</v>
      </c>
      <c r="AW46" s="454"/>
      <c r="AX46" s="130"/>
      <c r="AY46" s="558"/>
    </row>
    <row r="47" spans="1:51" ht="22.5" customHeight="1" x14ac:dyDescent="0.2">
      <c r="A47" s="91" t="s">
        <v>129</v>
      </c>
      <c r="B47" s="92"/>
      <c r="C47" s="455"/>
      <c r="D47" s="456"/>
      <c r="E47" s="457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9"/>
      <c r="Y47" s="460"/>
      <c r="Z47" s="461"/>
      <c r="AA47" s="462"/>
      <c r="AB47" s="463"/>
      <c r="AC47" s="464"/>
      <c r="AD47" s="465"/>
      <c r="AE47" s="501"/>
      <c r="AF47" s="502"/>
      <c r="AG47" s="502"/>
      <c r="AH47" s="503"/>
      <c r="AI47" s="440"/>
      <c r="AJ47" s="441"/>
      <c r="AK47" s="118" t="str">
        <f>IF(AI47="","",計算等!I47)</f>
        <v/>
      </c>
      <c r="AL47" s="442" t="str">
        <f>IF(AI47="","",計算等!J47)</f>
        <v/>
      </c>
      <c r="AM47" s="443"/>
      <c r="AN47" s="443"/>
      <c r="AO47" s="444"/>
      <c r="AP47" s="127"/>
      <c r="AQ47" s="87"/>
      <c r="AR47" s="445" t="str">
        <f>IF(AP47="",AL47,計算等!L47)</f>
        <v/>
      </c>
      <c r="AS47" s="446"/>
      <c r="AT47" s="446"/>
      <c r="AU47" s="447"/>
      <c r="AV47" s="453" t="s">
        <v>97</v>
      </c>
      <c r="AW47" s="454"/>
      <c r="AX47" s="130"/>
      <c r="AY47" s="558"/>
    </row>
    <row r="48" spans="1:51" ht="22.5" customHeight="1" x14ac:dyDescent="0.2">
      <c r="A48" s="91" t="s">
        <v>130</v>
      </c>
      <c r="B48" s="92"/>
      <c r="C48" s="455"/>
      <c r="D48" s="456"/>
      <c r="E48" s="457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9"/>
      <c r="Y48" s="460"/>
      <c r="Z48" s="461"/>
      <c r="AA48" s="462"/>
      <c r="AB48" s="463"/>
      <c r="AC48" s="464"/>
      <c r="AD48" s="465"/>
      <c r="AE48" s="501"/>
      <c r="AF48" s="502"/>
      <c r="AG48" s="502"/>
      <c r="AH48" s="503"/>
      <c r="AI48" s="440"/>
      <c r="AJ48" s="441"/>
      <c r="AK48" s="118" t="str">
        <f>IF(AI48="","",計算等!I48)</f>
        <v/>
      </c>
      <c r="AL48" s="442" t="str">
        <f>IF(AI48="","",計算等!J48)</f>
        <v/>
      </c>
      <c r="AM48" s="443"/>
      <c r="AN48" s="443"/>
      <c r="AO48" s="444"/>
      <c r="AP48" s="127"/>
      <c r="AQ48" s="87"/>
      <c r="AR48" s="445" t="str">
        <f>IF(AP48="",AL48,計算等!L48)</f>
        <v/>
      </c>
      <c r="AS48" s="446"/>
      <c r="AT48" s="446"/>
      <c r="AU48" s="447"/>
      <c r="AV48" s="453" t="s">
        <v>97</v>
      </c>
      <c r="AW48" s="454"/>
      <c r="AX48" s="130"/>
      <c r="AY48" s="558"/>
    </row>
    <row r="49" spans="1:51" ht="22.5" customHeight="1" x14ac:dyDescent="0.2">
      <c r="A49" s="91" t="s">
        <v>131</v>
      </c>
      <c r="B49" s="92"/>
      <c r="C49" s="455"/>
      <c r="D49" s="456"/>
      <c r="E49" s="457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9"/>
      <c r="Y49" s="460"/>
      <c r="Z49" s="461"/>
      <c r="AA49" s="462"/>
      <c r="AB49" s="463"/>
      <c r="AC49" s="464"/>
      <c r="AD49" s="465"/>
      <c r="AE49" s="501"/>
      <c r="AF49" s="502"/>
      <c r="AG49" s="502"/>
      <c r="AH49" s="503"/>
      <c r="AI49" s="440"/>
      <c r="AJ49" s="441"/>
      <c r="AK49" s="118" t="str">
        <f>IF(AI49="","",計算等!I49)</f>
        <v/>
      </c>
      <c r="AL49" s="442" t="str">
        <f>IF(AI49="","",計算等!J49)</f>
        <v/>
      </c>
      <c r="AM49" s="443"/>
      <c r="AN49" s="443"/>
      <c r="AO49" s="444"/>
      <c r="AP49" s="127"/>
      <c r="AQ49" s="87"/>
      <c r="AR49" s="445" t="str">
        <f>IF(AP49="",AL49,計算等!L49)</f>
        <v/>
      </c>
      <c r="AS49" s="446"/>
      <c r="AT49" s="446"/>
      <c r="AU49" s="447"/>
      <c r="AV49" s="453" t="s">
        <v>97</v>
      </c>
      <c r="AW49" s="454"/>
      <c r="AX49" s="130"/>
      <c r="AY49" s="558"/>
    </row>
    <row r="50" spans="1:51" ht="22.5" customHeight="1" x14ac:dyDescent="0.2">
      <c r="A50" s="91" t="s">
        <v>132</v>
      </c>
      <c r="B50" s="92"/>
      <c r="C50" s="455"/>
      <c r="D50" s="456"/>
      <c r="E50" s="457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9"/>
      <c r="Y50" s="460"/>
      <c r="Z50" s="461"/>
      <c r="AA50" s="462"/>
      <c r="AB50" s="463"/>
      <c r="AC50" s="464"/>
      <c r="AD50" s="465"/>
      <c r="AE50" s="501"/>
      <c r="AF50" s="502"/>
      <c r="AG50" s="502"/>
      <c r="AH50" s="503"/>
      <c r="AI50" s="440"/>
      <c r="AJ50" s="441"/>
      <c r="AK50" s="118" t="str">
        <f>IF(AI50="","",計算等!I50)</f>
        <v/>
      </c>
      <c r="AL50" s="442" t="str">
        <f>IF(AI50="","",計算等!J50)</f>
        <v/>
      </c>
      <c r="AM50" s="443"/>
      <c r="AN50" s="443"/>
      <c r="AO50" s="444"/>
      <c r="AP50" s="127"/>
      <c r="AQ50" s="87"/>
      <c r="AR50" s="445" t="str">
        <f>IF(AP50="",AL50,計算等!L50)</f>
        <v/>
      </c>
      <c r="AS50" s="446"/>
      <c r="AT50" s="446"/>
      <c r="AU50" s="447"/>
      <c r="AV50" s="453" t="s">
        <v>97</v>
      </c>
      <c r="AW50" s="454"/>
      <c r="AX50" s="130"/>
      <c r="AY50" s="558"/>
    </row>
    <row r="51" spans="1:51" ht="22.5" customHeight="1" x14ac:dyDescent="0.2">
      <c r="A51" s="91" t="s">
        <v>133</v>
      </c>
      <c r="B51" s="92"/>
      <c r="C51" s="455"/>
      <c r="D51" s="456"/>
      <c r="E51" s="457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9"/>
      <c r="Y51" s="460"/>
      <c r="Z51" s="461"/>
      <c r="AA51" s="462"/>
      <c r="AB51" s="463"/>
      <c r="AC51" s="464"/>
      <c r="AD51" s="465"/>
      <c r="AE51" s="501"/>
      <c r="AF51" s="502"/>
      <c r="AG51" s="502"/>
      <c r="AH51" s="503"/>
      <c r="AI51" s="440"/>
      <c r="AJ51" s="441"/>
      <c r="AK51" s="118" t="str">
        <f>IF(AI51="","",計算等!I51)</f>
        <v/>
      </c>
      <c r="AL51" s="442" t="str">
        <f>IF(AI51="","",計算等!J51)</f>
        <v/>
      </c>
      <c r="AM51" s="443"/>
      <c r="AN51" s="443"/>
      <c r="AO51" s="444"/>
      <c r="AP51" s="127"/>
      <c r="AQ51" s="87"/>
      <c r="AR51" s="445" t="str">
        <f>IF(AP51="",AL51,計算等!L51)</f>
        <v/>
      </c>
      <c r="AS51" s="446"/>
      <c r="AT51" s="446"/>
      <c r="AU51" s="447"/>
      <c r="AV51" s="453" t="s">
        <v>97</v>
      </c>
      <c r="AW51" s="454"/>
      <c r="AX51" s="130"/>
      <c r="AY51" s="558"/>
    </row>
    <row r="52" spans="1:51" ht="22.5" customHeight="1" x14ac:dyDescent="0.2">
      <c r="A52" s="91" t="s">
        <v>134</v>
      </c>
      <c r="B52" s="92"/>
      <c r="C52" s="455"/>
      <c r="D52" s="456"/>
      <c r="E52" s="457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9"/>
      <c r="Y52" s="460"/>
      <c r="Z52" s="461"/>
      <c r="AA52" s="462"/>
      <c r="AB52" s="463"/>
      <c r="AC52" s="464"/>
      <c r="AD52" s="465"/>
      <c r="AE52" s="501"/>
      <c r="AF52" s="502"/>
      <c r="AG52" s="502"/>
      <c r="AH52" s="503"/>
      <c r="AI52" s="440"/>
      <c r="AJ52" s="441"/>
      <c r="AK52" s="118" t="str">
        <f>IF(AI52="","",計算等!I52)</f>
        <v/>
      </c>
      <c r="AL52" s="442" t="str">
        <f>IF(AI52="","",計算等!J52)</f>
        <v/>
      </c>
      <c r="AM52" s="443"/>
      <c r="AN52" s="443"/>
      <c r="AO52" s="444"/>
      <c r="AP52" s="127"/>
      <c r="AQ52" s="87"/>
      <c r="AR52" s="445" t="str">
        <f>IF(AP52="",AL52,計算等!L52)</f>
        <v/>
      </c>
      <c r="AS52" s="446"/>
      <c r="AT52" s="446"/>
      <c r="AU52" s="447"/>
      <c r="AV52" s="453" t="s">
        <v>97</v>
      </c>
      <c r="AW52" s="454"/>
      <c r="AX52" s="130"/>
      <c r="AY52" s="558"/>
    </row>
    <row r="53" spans="1:51" ht="22.5" customHeight="1" x14ac:dyDescent="0.2">
      <c r="A53" s="91" t="s">
        <v>135</v>
      </c>
      <c r="B53" s="92"/>
      <c r="C53" s="455"/>
      <c r="D53" s="456"/>
      <c r="E53" s="457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9"/>
      <c r="Y53" s="460"/>
      <c r="Z53" s="461"/>
      <c r="AA53" s="462"/>
      <c r="AB53" s="463"/>
      <c r="AC53" s="464"/>
      <c r="AD53" s="465"/>
      <c r="AE53" s="501"/>
      <c r="AF53" s="502"/>
      <c r="AG53" s="502"/>
      <c r="AH53" s="503"/>
      <c r="AI53" s="440"/>
      <c r="AJ53" s="441"/>
      <c r="AK53" s="118" t="str">
        <f>IF(AI53="","",計算等!I53)</f>
        <v/>
      </c>
      <c r="AL53" s="442" t="str">
        <f>IF(AI53="","",計算等!J53)</f>
        <v/>
      </c>
      <c r="AM53" s="443"/>
      <c r="AN53" s="443"/>
      <c r="AO53" s="444"/>
      <c r="AP53" s="127"/>
      <c r="AQ53" s="87"/>
      <c r="AR53" s="445" t="str">
        <f>IF(AP53="",AL53,計算等!L53)</f>
        <v/>
      </c>
      <c r="AS53" s="446"/>
      <c r="AT53" s="446"/>
      <c r="AU53" s="447"/>
      <c r="AV53" s="453" t="s">
        <v>97</v>
      </c>
      <c r="AW53" s="454"/>
      <c r="AX53" s="130"/>
      <c r="AY53" s="558"/>
    </row>
    <row r="54" spans="1:51" ht="22.5" customHeight="1" x14ac:dyDescent="0.2">
      <c r="A54" s="91" t="s">
        <v>136</v>
      </c>
      <c r="B54" s="92"/>
      <c r="C54" s="455"/>
      <c r="D54" s="456"/>
      <c r="E54" s="457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9"/>
      <c r="Y54" s="460"/>
      <c r="Z54" s="461"/>
      <c r="AA54" s="462"/>
      <c r="AB54" s="463"/>
      <c r="AC54" s="464"/>
      <c r="AD54" s="465"/>
      <c r="AE54" s="501"/>
      <c r="AF54" s="502"/>
      <c r="AG54" s="502"/>
      <c r="AH54" s="503"/>
      <c r="AI54" s="440"/>
      <c r="AJ54" s="441"/>
      <c r="AK54" s="118" t="str">
        <f>IF(AI54="","",計算等!I54)</f>
        <v/>
      </c>
      <c r="AL54" s="442" t="str">
        <f>IF(AI54="","",計算等!J54)</f>
        <v/>
      </c>
      <c r="AM54" s="443"/>
      <c r="AN54" s="443"/>
      <c r="AO54" s="444"/>
      <c r="AP54" s="127"/>
      <c r="AQ54" s="87"/>
      <c r="AR54" s="445" t="str">
        <f>IF(AP54="",AL54,計算等!L54)</f>
        <v/>
      </c>
      <c r="AS54" s="446"/>
      <c r="AT54" s="446"/>
      <c r="AU54" s="447"/>
      <c r="AV54" s="453" t="s">
        <v>97</v>
      </c>
      <c r="AW54" s="454"/>
      <c r="AX54" s="130"/>
      <c r="AY54" s="558"/>
    </row>
    <row r="55" spans="1:51" ht="22.5" customHeight="1" x14ac:dyDescent="0.2">
      <c r="A55" s="91" t="s">
        <v>137</v>
      </c>
      <c r="B55" s="92"/>
      <c r="C55" s="455"/>
      <c r="D55" s="456"/>
      <c r="E55" s="457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9"/>
      <c r="Y55" s="460"/>
      <c r="Z55" s="461"/>
      <c r="AA55" s="462"/>
      <c r="AB55" s="463"/>
      <c r="AC55" s="464"/>
      <c r="AD55" s="465"/>
      <c r="AE55" s="501"/>
      <c r="AF55" s="502"/>
      <c r="AG55" s="502"/>
      <c r="AH55" s="503"/>
      <c r="AI55" s="440"/>
      <c r="AJ55" s="441"/>
      <c r="AK55" s="118" t="str">
        <f>IF(AI55="","",計算等!I55)</f>
        <v/>
      </c>
      <c r="AL55" s="442" t="str">
        <f>IF(AI55="","",計算等!J55)</f>
        <v/>
      </c>
      <c r="AM55" s="443"/>
      <c r="AN55" s="443"/>
      <c r="AO55" s="444"/>
      <c r="AP55" s="127"/>
      <c r="AQ55" s="87"/>
      <c r="AR55" s="445" t="str">
        <f>IF(AP55="",AL55,計算等!L55)</f>
        <v/>
      </c>
      <c r="AS55" s="446"/>
      <c r="AT55" s="446"/>
      <c r="AU55" s="447"/>
      <c r="AV55" s="453" t="s">
        <v>97</v>
      </c>
      <c r="AW55" s="454"/>
      <c r="AX55" s="130"/>
      <c r="AY55" s="558"/>
    </row>
    <row r="56" spans="1:51" ht="22.5" customHeight="1" x14ac:dyDescent="0.2">
      <c r="A56" s="91" t="s">
        <v>138</v>
      </c>
      <c r="B56" s="92"/>
      <c r="C56" s="455"/>
      <c r="D56" s="456"/>
      <c r="E56" s="457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9"/>
      <c r="Y56" s="460"/>
      <c r="Z56" s="461"/>
      <c r="AA56" s="462"/>
      <c r="AB56" s="463"/>
      <c r="AC56" s="464"/>
      <c r="AD56" s="465"/>
      <c r="AE56" s="501"/>
      <c r="AF56" s="502"/>
      <c r="AG56" s="502"/>
      <c r="AH56" s="503"/>
      <c r="AI56" s="440"/>
      <c r="AJ56" s="441"/>
      <c r="AK56" s="118" t="str">
        <f>IF(AI56="","",計算等!I56)</f>
        <v/>
      </c>
      <c r="AL56" s="442" t="str">
        <f>IF(AI56="","",計算等!J56)</f>
        <v/>
      </c>
      <c r="AM56" s="443"/>
      <c r="AN56" s="443"/>
      <c r="AO56" s="444"/>
      <c r="AP56" s="127"/>
      <c r="AQ56" s="87"/>
      <c r="AR56" s="445" t="str">
        <f>IF(AP56="",AL56,計算等!L56)</f>
        <v/>
      </c>
      <c r="AS56" s="446"/>
      <c r="AT56" s="446"/>
      <c r="AU56" s="447"/>
      <c r="AV56" s="453" t="s">
        <v>97</v>
      </c>
      <c r="AW56" s="454"/>
      <c r="AX56" s="130"/>
      <c r="AY56" s="558"/>
    </row>
    <row r="57" spans="1:51" ht="22.5" customHeight="1" x14ac:dyDescent="0.2">
      <c r="A57" s="91" t="s">
        <v>139</v>
      </c>
      <c r="B57" s="92"/>
      <c r="C57" s="455"/>
      <c r="D57" s="456"/>
      <c r="E57" s="457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9"/>
      <c r="Y57" s="460"/>
      <c r="Z57" s="461"/>
      <c r="AA57" s="462"/>
      <c r="AB57" s="463"/>
      <c r="AC57" s="464"/>
      <c r="AD57" s="465"/>
      <c r="AE57" s="501"/>
      <c r="AF57" s="502"/>
      <c r="AG57" s="502"/>
      <c r="AH57" s="503"/>
      <c r="AI57" s="440"/>
      <c r="AJ57" s="441"/>
      <c r="AK57" s="118" t="str">
        <f>IF(AI57="","",計算等!I57)</f>
        <v/>
      </c>
      <c r="AL57" s="442" t="str">
        <f>IF(AI57="","",計算等!J57)</f>
        <v/>
      </c>
      <c r="AM57" s="443"/>
      <c r="AN57" s="443"/>
      <c r="AO57" s="444"/>
      <c r="AP57" s="127"/>
      <c r="AQ57" s="87"/>
      <c r="AR57" s="445" t="str">
        <f>IF(AP57="",AL57,計算等!L57)</f>
        <v/>
      </c>
      <c r="AS57" s="446"/>
      <c r="AT57" s="446"/>
      <c r="AU57" s="447"/>
      <c r="AV57" s="453" t="s">
        <v>97</v>
      </c>
      <c r="AW57" s="454"/>
      <c r="AX57" s="130"/>
      <c r="AY57" s="558"/>
    </row>
    <row r="58" spans="1:51" ht="22.5" customHeight="1" x14ac:dyDescent="0.2">
      <c r="A58" s="91" t="s">
        <v>140</v>
      </c>
      <c r="B58" s="92"/>
      <c r="C58" s="455"/>
      <c r="D58" s="456"/>
      <c r="E58" s="457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9"/>
      <c r="Y58" s="460"/>
      <c r="Z58" s="461"/>
      <c r="AA58" s="462"/>
      <c r="AB58" s="463"/>
      <c r="AC58" s="464"/>
      <c r="AD58" s="465"/>
      <c r="AE58" s="501"/>
      <c r="AF58" s="502"/>
      <c r="AG58" s="502"/>
      <c r="AH58" s="503"/>
      <c r="AI58" s="440"/>
      <c r="AJ58" s="441"/>
      <c r="AK58" s="118" t="str">
        <f>IF(AI58="","",計算等!I58)</f>
        <v/>
      </c>
      <c r="AL58" s="442" t="str">
        <f>IF(AI58="","",計算等!J58)</f>
        <v/>
      </c>
      <c r="AM58" s="443"/>
      <c r="AN58" s="443"/>
      <c r="AO58" s="444"/>
      <c r="AP58" s="127"/>
      <c r="AQ58" s="87"/>
      <c r="AR58" s="445" t="str">
        <f>IF(AP58="",AL58,計算等!L58)</f>
        <v/>
      </c>
      <c r="AS58" s="446"/>
      <c r="AT58" s="446"/>
      <c r="AU58" s="447"/>
      <c r="AV58" s="453" t="s">
        <v>97</v>
      </c>
      <c r="AW58" s="454"/>
      <c r="AX58" s="130"/>
      <c r="AY58" s="558"/>
    </row>
    <row r="59" spans="1:51" ht="22.5" customHeight="1" x14ac:dyDescent="0.2">
      <c r="A59" s="91" t="s">
        <v>141</v>
      </c>
      <c r="B59" s="92"/>
      <c r="C59" s="455"/>
      <c r="D59" s="456"/>
      <c r="E59" s="457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9"/>
      <c r="Y59" s="460"/>
      <c r="Z59" s="461"/>
      <c r="AA59" s="462"/>
      <c r="AB59" s="463"/>
      <c r="AC59" s="464"/>
      <c r="AD59" s="465"/>
      <c r="AE59" s="501"/>
      <c r="AF59" s="502"/>
      <c r="AG59" s="502"/>
      <c r="AH59" s="503"/>
      <c r="AI59" s="440"/>
      <c r="AJ59" s="441"/>
      <c r="AK59" s="118" t="str">
        <f>IF(AI59="","",計算等!I59)</f>
        <v/>
      </c>
      <c r="AL59" s="442" t="str">
        <f>IF(AI59="","",計算等!J59)</f>
        <v/>
      </c>
      <c r="AM59" s="443"/>
      <c r="AN59" s="443"/>
      <c r="AO59" s="444"/>
      <c r="AP59" s="127"/>
      <c r="AQ59" s="87"/>
      <c r="AR59" s="445" t="str">
        <f>IF(AP59="",AL59,計算等!L59)</f>
        <v/>
      </c>
      <c r="AS59" s="446"/>
      <c r="AT59" s="446"/>
      <c r="AU59" s="447"/>
      <c r="AV59" s="453" t="s">
        <v>97</v>
      </c>
      <c r="AW59" s="454"/>
      <c r="AX59" s="130"/>
      <c r="AY59" s="558"/>
    </row>
    <row r="60" spans="1:51" ht="22.5" customHeight="1" x14ac:dyDescent="0.2">
      <c r="A60" s="91" t="s">
        <v>142</v>
      </c>
      <c r="B60" s="92"/>
      <c r="C60" s="455"/>
      <c r="D60" s="456"/>
      <c r="E60" s="457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9"/>
      <c r="Y60" s="460"/>
      <c r="Z60" s="461"/>
      <c r="AA60" s="462"/>
      <c r="AB60" s="463"/>
      <c r="AC60" s="464"/>
      <c r="AD60" s="465"/>
      <c r="AE60" s="501"/>
      <c r="AF60" s="502"/>
      <c r="AG60" s="502"/>
      <c r="AH60" s="503"/>
      <c r="AI60" s="440"/>
      <c r="AJ60" s="441"/>
      <c r="AK60" s="118" t="str">
        <f>IF(AI60="","",計算等!I60)</f>
        <v/>
      </c>
      <c r="AL60" s="442" t="str">
        <f>IF(AI60="","",計算等!J60)</f>
        <v/>
      </c>
      <c r="AM60" s="443"/>
      <c r="AN60" s="443"/>
      <c r="AO60" s="444"/>
      <c r="AP60" s="127"/>
      <c r="AQ60" s="87"/>
      <c r="AR60" s="445" t="str">
        <f>IF(AP60="",AL60,計算等!L60)</f>
        <v/>
      </c>
      <c r="AS60" s="446"/>
      <c r="AT60" s="446"/>
      <c r="AU60" s="447"/>
      <c r="AV60" s="453" t="s">
        <v>97</v>
      </c>
      <c r="AW60" s="454"/>
      <c r="AX60" s="130"/>
      <c r="AY60" s="558"/>
    </row>
    <row r="61" spans="1:51" ht="22.5" customHeight="1" x14ac:dyDescent="0.2">
      <c r="A61" s="91" t="s">
        <v>143</v>
      </c>
      <c r="B61" s="92"/>
      <c r="C61" s="455"/>
      <c r="D61" s="456"/>
      <c r="E61" s="457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9"/>
      <c r="Y61" s="460"/>
      <c r="Z61" s="461"/>
      <c r="AA61" s="462"/>
      <c r="AB61" s="463"/>
      <c r="AC61" s="464"/>
      <c r="AD61" s="465"/>
      <c r="AE61" s="501"/>
      <c r="AF61" s="502"/>
      <c r="AG61" s="502"/>
      <c r="AH61" s="503"/>
      <c r="AI61" s="440"/>
      <c r="AJ61" s="441"/>
      <c r="AK61" s="118" t="str">
        <f>IF(AI61="","",計算等!I61)</f>
        <v/>
      </c>
      <c r="AL61" s="442" t="str">
        <f>IF(AI61="","",計算等!J61)</f>
        <v/>
      </c>
      <c r="AM61" s="443"/>
      <c r="AN61" s="443"/>
      <c r="AO61" s="444"/>
      <c r="AP61" s="127"/>
      <c r="AQ61" s="87"/>
      <c r="AR61" s="445" t="str">
        <f>IF(AP61="",AL61,計算等!L61)</f>
        <v/>
      </c>
      <c r="AS61" s="446"/>
      <c r="AT61" s="446"/>
      <c r="AU61" s="447"/>
      <c r="AV61" s="453" t="s">
        <v>97</v>
      </c>
      <c r="AW61" s="454"/>
      <c r="AX61" s="130"/>
      <c r="AY61" s="62"/>
    </row>
    <row r="62" spans="1:51" ht="22.5" customHeight="1" thickBot="1" x14ac:dyDescent="0.25">
      <c r="A62" s="91" t="s">
        <v>144</v>
      </c>
      <c r="B62" s="92"/>
      <c r="C62" s="455"/>
      <c r="D62" s="456"/>
      <c r="E62" s="457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9"/>
      <c r="Y62" s="460"/>
      <c r="Z62" s="461"/>
      <c r="AA62" s="462"/>
      <c r="AB62" s="463"/>
      <c r="AC62" s="464"/>
      <c r="AD62" s="465"/>
      <c r="AE62" s="501"/>
      <c r="AF62" s="502"/>
      <c r="AG62" s="502"/>
      <c r="AH62" s="503"/>
      <c r="AI62" s="440"/>
      <c r="AJ62" s="441"/>
      <c r="AK62" s="118" t="str">
        <f>IF(AI62="","",計算等!I62)</f>
        <v/>
      </c>
      <c r="AL62" s="442" t="str">
        <f>IF(AI62="","",計算等!J62)</f>
        <v/>
      </c>
      <c r="AM62" s="443"/>
      <c r="AN62" s="443"/>
      <c r="AO62" s="444"/>
      <c r="AP62" s="127"/>
      <c r="AQ62" s="87"/>
      <c r="AR62" s="445" t="str">
        <f>IF(AP62="",AL62,計算等!L62)</f>
        <v/>
      </c>
      <c r="AS62" s="446"/>
      <c r="AT62" s="446"/>
      <c r="AU62" s="447"/>
      <c r="AV62" s="453" t="s">
        <v>97</v>
      </c>
      <c r="AW62" s="454"/>
      <c r="AX62" s="130"/>
      <c r="AY62" s="62"/>
    </row>
    <row r="63" spans="1:51" ht="24" customHeight="1" thickBot="1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6"/>
      <c r="S63" s="88" t="s">
        <v>41</v>
      </c>
      <c r="T63" s="89"/>
      <c r="U63" s="89"/>
      <c r="V63" s="89"/>
      <c r="W63" s="89"/>
      <c r="X63" s="90"/>
      <c r="Y63" s="434"/>
      <c r="Z63" s="435"/>
      <c r="AA63" s="436"/>
      <c r="AB63" s="437"/>
      <c r="AC63" s="438"/>
      <c r="AD63" s="439"/>
      <c r="AE63" s="448">
        <f>SUM(AE43:AH62)</f>
        <v>0</v>
      </c>
      <c r="AF63" s="449"/>
      <c r="AG63" s="449"/>
      <c r="AH63" s="504"/>
      <c r="AI63" s="437"/>
      <c r="AJ63" s="438"/>
      <c r="AK63" s="439"/>
      <c r="AL63" s="448">
        <f>SUM(AL43:AO62)</f>
        <v>0</v>
      </c>
      <c r="AM63" s="449"/>
      <c r="AN63" s="449"/>
      <c r="AO63" s="504"/>
      <c r="AP63" s="437"/>
      <c r="AQ63" s="439"/>
      <c r="AR63" s="448">
        <f>SUM(AR43:AU62)</f>
        <v>0</v>
      </c>
      <c r="AS63" s="449"/>
      <c r="AT63" s="449"/>
      <c r="AU63" s="450"/>
      <c r="AV63" s="33"/>
      <c r="AW63" s="33"/>
      <c r="AX63" s="33"/>
      <c r="AY63" s="62"/>
    </row>
    <row r="64" spans="1:51" ht="22.5" customHeight="1" x14ac:dyDescent="0.2">
      <c r="A64" s="22"/>
      <c r="B64" s="451" t="s">
        <v>105</v>
      </c>
      <c r="C64" s="451"/>
      <c r="D64" s="451"/>
      <c r="E64" s="451"/>
      <c r="F64" s="451"/>
      <c r="G64" s="451"/>
      <c r="H64" s="451"/>
      <c r="I64" s="451"/>
      <c r="J64" s="451"/>
      <c r="K64" s="451"/>
      <c r="L64" s="451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1"/>
      <c r="AH64" s="451"/>
      <c r="AI64" s="451"/>
      <c r="AJ64" s="451"/>
      <c r="AK64" s="451"/>
      <c r="AL64" s="451"/>
      <c r="AM64" s="451"/>
      <c r="AN64" s="451"/>
      <c r="AO64" s="451"/>
      <c r="AP64" s="451"/>
      <c r="AQ64" s="451"/>
      <c r="AR64" s="451"/>
      <c r="AS64" s="451"/>
      <c r="AT64" s="451"/>
      <c r="AU64" s="451"/>
      <c r="AV64" s="451"/>
      <c r="AW64" s="451"/>
      <c r="AX64" s="451"/>
      <c r="AY64" s="62"/>
    </row>
    <row r="66" spans="20:50" ht="14.25" customHeight="1" x14ac:dyDescent="0.2">
      <c r="T66" s="550" t="s">
        <v>112</v>
      </c>
      <c r="U66" s="551"/>
      <c r="V66" s="53"/>
      <c r="W66" s="433">
        <v>1</v>
      </c>
      <c r="X66" s="491"/>
      <c r="Y66" s="507" t="str">
        <f>IF(SUM($B$6:$B$25)=0,"",COUNTIF($B$6:$B$25,W66))</f>
        <v/>
      </c>
      <c r="Z66" s="507"/>
      <c r="AA66" s="507"/>
      <c r="AB66" s="508" t="str">
        <f>IF(Y66="",""," 件")</f>
        <v/>
      </c>
      <c r="AC66" s="508"/>
      <c r="AD66" s="70" t="str">
        <f>IF(Y66="","","\")</f>
        <v/>
      </c>
      <c r="AE66" s="484">
        <f>IF($AE$26=0,0,SUMIF($B$43:$B$62,W66,$AE$43:$AH$62)+AE29)</f>
        <v>0</v>
      </c>
      <c r="AF66" s="484"/>
      <c r="AG66" s="484"/>
      <c r="AH66" s="484"/>
      <c r="AI66" s="55"/>
      <c r="AJ66" s="56"/>
      <c r="AK66" s="57"/>
      <c r="AL66" s="484">
        <f>IF($AE$26=0,0,SUMIF($B$43:$B$62,W66,$AL$43:$AO$62)+AL29)</f>
        <v>0</v>
      </c>
      <c r="AM66" s="484"/>
      <c r="AN66" s="484"/>
      <c r="AO66" s="484"/>
      <c r="AP66" s="55"/>
      <c r="AQ66" s="57"/>
      <c r="AR66" s="484">
        <f>IF($AE$26=0,0,SUMIF($B$43:$B$62,W66,$AR$43:$AU$62)+AR29)</f>
        <v>0</v>
      </c>
      <c r="AS66" s="484"/>
      <c r="AT66" s="484"/>
      <c r="AU66" s="484"/>
      <c r="AW66" s="124"/>
      <c r="AX66" s="124"/>
    </row>
    <row r="67" spans="20:50" ht="14.25" customHeight="1" x14ac:dyDescent="0.2">
      <c r="T67" s="552"/>
      <c r="U67" s="553"/>
      <c r="V67" s="53"/>
      <c r="W67" s="433">
        <v>2</v>
      </c>
      <c r="X67" s="491"/>
      <c r="Y67" s="507" t="str">
        <f t="shared" ref="Y67:Y71" si="6">IF(SUM($B$6:$B$25)=0,"",COUNTIF($B$6:$B$25,W67))</f>
        <v/>
      </c>
      <c r="Z67" s="507"/>
      <c r="AA67" s="507"/>
      <c r="AB67" s="508" t="str">
        <f t="shared" ref="AB67:AB70" si="7">IF(Y67="",""," 件")</f>
        <v/>
      </c>
      <c r="AC67" s="508"/>
      <c r="AD67" s="70" t="str">
        <f t="shared" ref="AD67:AD70" si="8">IF(Y67="","","\")</f>
        <v/>
      </c>
      <c r="AE67" s="484">
        <f t="shared" ref="AE67:AE71" si="9">IF($AE$26=0,0,SUMIF($B$43:$B$62,W67,$AE$43:$AH$62)+AE30)</f>
        <v>0</v>
      </c>
      <c r="AF67" s="484"/>
      <c r="AG67" s="484"/>
      <c r="AH67" s="484"/>
      <c r="AI67" s="55"/>
      <c r="AJ67" s="56"/>
      <c r="AK67" s="57"/>
      <c r="AL67" s="484">
        <f t="shared" ref="AL67:AL71" si="10">IF($AE$26=0,0,SUMIF($B$43:$B$62,W67,$AL$43:$AO$62)+AL30)</f>
        <v>0</v>
      </c>
      <c r="AM67" s="484"/>
      <c r="AN67" s="484"/>
      <c r="AO67" s="484"/>
      <c r="AP67" s="55"/>
      <c r="AQ67" s="57"/>
      <c r="AR67" s="484">
        <f t="shared" ref="AR67:AR71" si="11">IF($AE$26=0,0,SUMIF($B$43:$B$62,W67,$AR$43:$AU$62)+AR30)</f>
        <v>0</v>
      </c>
      <c r="AS67" s="484"/>
      <c r="AT67" s="484"/>
      <c r="AU67" s="484"/>
      <c r="AW67" s="124"/>
      <c r="AX67" s="124"/>
    </row>
    <row r="68" spans="20:50" ht="14.25" customHeight="1" x14ac:dyDescent="0.2">
      <c r="T68" s="552"/>
      <c r="U68" s="553"/>
      <c r="V68" s="53"/>
      <c r="W68" s="433">
        <v>3</v>
      </c>
      <c r="X68" s="491"/>
      <c r="Y68" s="507" t="str">
        <f t="shared" si="6"/>
        <v/>
      </c>
      <c r="Z68" s="507"/>
      <c r="AA68" s="507"/>
      <c r="AB68" s="508" t="str">
        <f t="shared" si="7"/>
        <v/>
      </c>
      <c r="AC68" s="508"/>
      <c r="AD68" s="70" t="str">
        <f t="shared" si="8"/>
        <v/>
      </c>
      <c r="AE68" s="484">
        <f t="shared" si="9"/>
        <v>0</v>
      </c>
      <c r="AF68" s="484"/>
      <c r="AG68" s="484"/>
      <c r="AH68" s="484"/>
      <c r="AI68" s="55"/>
      <c r="AJ68" s="56"/>
      <c r="AK68" s="57"/>
      <c r="AL68" s="484">
        <f t="shared" si="10"/>
        <v>0</v>
      </c>
      <c r="AM68" s="484"/>
      <c r="AN68" s="484"/>
      <c r="AO68" s="484"/>
      <c r="AP68" s="55"/>
      <c r="AQ68" s="57"/>
      <c r="AR68" s="484">
        <f t="shared" si="11"/>
        <v>0</v>
      </c>
      <c r="AS68" s="484"/>
      <c r="AT68" s="484"/>
      <c r="AU68" s="484"/>
      <c r="AW68" s="124"/>
      <c r="AX68" s="124"/>
    </row>
    <row r="69" spans="20:50" ht="14.25" customHeight="1" x14ac:dyDescent="0.2">
      <c r="T69" s="552"/>
      <c r="U69" s="553"/>
      <c r="V69" s="53"/>
      <c r="W69" s="433">
        <v>4</v>
      </c>
      <c r="X69" s="491"/>
      <c r="Y69" s="507" t="str">
        <f t="shared" si="6"/>
        <v/>
      </c>
      <c r="Z69" s="507"/>
      <c r="AA69" s="507"/>
      <c r="AB69" s="508" t="str">
        <f t="shared" si="7"/>
        <v/>
      </c>
      <c r="AC69" s="508"/>
      <c r="AD69" s="70" t="str">
        <f t="shared" si="8"/>
        <v/>
      </c>
      <c r="AE69" s="484">
        <f t="shared" si="9"/>
        <v>0</v>
      </c>
      <c r="AF69" s="484"/>
      <c r="AG69" s="484"/>
      <c r="AH69" s="484"/>
      <c r="AI69" s="55"/>
      <c r="AJ69" s="56"/>
      <c r="AK69" s="57"/>
      <c r="AL69" s="484">
        <f t="shared" si="10"/>
        <v>0</v>
      </c>
      <c r="AM69" s="484"/>
      <c r="AN69" s="484"/>
      <c r="AO69" s="484"/>
      <c r="AP69" s="55"/>
      <c r="AQ69" s="57"/>
      <c r="AR69" s="484">
        <f t="shared" si="11"/>
        <v>0</v>
      </c>
      <c r="AS69" s="484"/>
      <c r="AT69" s="484"/>
      <c r="AU69" s="484"/>
      <c r="AW69" s="124"/>
      <c r="AX69" s="124"/>
    </row>
    <row r="70" spans="20:50" ht="14.25" customHeight="1" x14ac:dyDescent="0.2">
      <c r="T70" s="552"/>
      <c r="U70" s="553"/>
      <c r="V70" s="53"/>
      <c r="W70" s="433">
        <v>5</v>
      </c>
      <c r="X70" s="491"/>
      <c r="Y70" s="507" t="str">
        <f t="shared" si="6"/>
        <v/>
      </c>
      <c r="Z70" s="507"/>
      <c r="AA70" s="507"/>
      <c r="AB70" s="508" t="str">
        <f t="shared" si="7"/>
        <v/>
      </c>
      <c r="AC70" s="508"/>
      <c r="AD70" s="70" t="str">
        <f t="shared" si="8"/>
        <v/>
      </c>
      <c r="AE70" s="484">
        <f t="shared" si="9"/>
        <v>0</v>
      </c>
      <c r="AF70" s="484"/>
      <c r="AG70" s="484"/>
      <c r="AH70" s="484"/>
      <c r="AI70" s="55"/>
      <c r="AJ70" s="56"/>
      <c r="AK70" s="57"/>
      <c r="AL70" s="484">
        <f t="shared" si="10"/>
        <v>0</v>
      </c>
      <c r="AM70" s="484"/>
      <c r="AN70" s="484"/>
      <c r="AO70" s="484"/>
      <c r="AP70" s="55"/>
      <c r="AQ70" s="57"/>
      <c r="AR70" s="484">
        <f t="shared" si="11"/>
        <v>0</v>
      </c>
      <c r="AS70" s="484"/>
      <c r="AT70" s="484"/>
      <c r="AU70" s="484"/>
      <c r="AW70" s="124"/>
      <c r="AX70" s="124"/>
    </row>
    <row r="71" spans="20:50" ht="14.25" customHeight="1" x14ac:dyDescent="0.2">
      <c r="T71" s="552"/>
      <c r="U71" s="553"/>
      <c r="V71" s="58"/>
      <c r="W71" s="505">
        <v>6</v>
      </c>
      <c r="X71" s="506"/>
      <c r="Y71" s="507" t="str">
        <f t="shared" si="6"/>
        <v/>
      </c>
      <c r="Z71" s="507"/>
      <c r="AA71" s="507"/>
      <c r="AB71" s="508" t="str">
        <f>IF(Y71="",""," 件")</f>
        <v/>
      </c>
      <c r="AC71" s="508"/>
      <c r="AD71" s="70" t="str">
        <f>IF(Y71="","","\")</f>
        <v/>
      </c>
      <c r="AE71" s="484">
        <f t="shared" si="9"/>
        <v>0</v>
      </c>
      <c r="AF71" s="484"/>
      <c r="AG71" s="484"/>
      <c r="AH71" s="484"/>
      <c r="AI71" s="55"/>
      <c r="AJ71" s="56"/>
      <c r="AK71" s="57"/>
      <c r="AL71" s="484">
        <f t="shared" si="10"/>
        <v>0</v>
      </c>
      <c r="AM71" s="484"/>
      <c r="AN71" s="484"/>
      <c r="AO71" s="484"/>
      <c r="AP71" s="55"/>
      <c r="AQ71" s="57"/>
      <c r="AR71" s="484">
        <f t="shared" si="11"/>
        <v>0</v>
      </c>
      <c r="AS71" s="484"/>
      <c r="AT71" s="484"/>
      <c r="AU71" s="484"/>
      <c r="AW71" s="124"/>
      <c r="AX71" s="124"/>
    </row>
    <row r="72" spans="20:50" ht="14.25" customHeight="1" x14ac:dyDescent="0.2">
      <c r="T72" s="554"/>
      <c r="U72" s="555"/>
      <c r="V72" s="476" t="s">
        <v>111</v>
      </c>
      <c r="W72" s="477"/>
      <c r="X72" s="477"/>
      <c r="Y72" s="529">
        <f>SUM(Y66:AA71)</f>
        <v>0</v>
      </c>
      <c r="Z72" s="529"/>
      <c r="AA72" s="529"/>
      <c r="AB72" s="536" t="str">
        <f>IF(Y72=0,""," 件")</f>
        <v/>
      </c>
      <c r="AC72" s="537"/>
      <c r="AD72" s="72" t="str">
        <f>IF(Y72=0,"","\")</f>
        <v/>
      </c>
      <c r="AE72" s="452">
        <f>SUM(AE66:AH71)</f>
        <v>0</v>
      </c>
      <c r="AF72" s="452"/>
      <c r="AG72" s="452"/>
      <c r="AH72" s="452"/>
      <c r="AI72" s="55"/>
      <c r="AJ72" s="56"/>
      <c r="AK72" s="57"/>
      <c r="AL72" s="452">
        <f>SUM(AL66:AO71)</f>
        <v>0</v>
      </c>
      <c r="AM72" s="452"/>
      <c r="AN72" s="452"/>
      <c r="AO72" s="452"/>
      <c r="AP72" s="55"/>
      <c r="AQ72" s="57"/>
      <c r="AR72" s="452">
        <f>SUM(AR66:AU71)</f>
        <v>0</v>
      </c>
      <c r="AS72" s="452"/>
      <c r="AT72" s="452"/>
      <c r="AU72" s="452"/>
      <c r="AV72" s="122"/>
      <c r="AW72" s="125"/>
      <c r="AX72" s="125"/>
    </row>
    <row r="73" spans="20:50" ht="12.5" x14ac:dyDescent="0.2">
      <c r="T73" s="110"/>
      <c r="U73" s="110"/>
      <c r="V73" s="575"/>
      <c r="W73" s="575"/>
      <c r="X73" s="575"/>
      <c r="Y73" s="576"/>
      <c r="Z73" s="576"/>
      <c r="AA73" s="576"/>
      <c r="AB73" s="577"/>
      <c r="AC73" s="577"/>
      <c r="AD73" s="115"/>
      <c r="AE73" s="578"/>
      <c r="AF73" s="578"/>
      <c r="AG73" s="578"/>
      <c r="AH73" s="578"/>
      <c r="AI73" s="56"/>
      <c r="AJ73" s="56"/>
      <c r="AK73" s="56"/>
      <c r="AL73" s="578"/>
      <c r="AM73" s="578"/>
      <c r="AN73" s="578"/>
      <c r="AO73" s="578"/>
      <c r="AP73" s="56"/>
      <c r="AQ73" s="56"/>
      <c r="AR73" s="568" t="str">
        <f>IF(AR72&lt;1500000,"免税点未満(非課税)","")</f>
        <v>免税点未満(非課税)</v>
      </c>
      <c r="AS73" s="568"/>
      <c r="AT73" s="568"/>
      <c r="AU73" s="568"/>
      <c r="AV73" s="568"/>
    </row>
    <row r="75" spans="20:50" ht="14.25" customHeight="1" x14ac:dyDescent="0.2">
      <c r="T75" s="485" t="s">
        <v>150</v>
      </c>
      <c r="U75" s="486"/>
      <c r="V75" s="53"/>
      <c r="W75" s="433">
        <v>1</v>
      </c>
      <c r="X75" s="491"/>
      <c r="Y75" s="431"/>
      <c r="Z75" s="432"/>
      <c r="AA75" s="432"/>
      <c r="AB75" s="432"/>
      <c r="AC75" s="433"/>
      <c r="AD75" s="70" t="str">
        <f>IF(AE75="","","\")</f>
        <v>\</v>
      </c>
      <c r="AE75" s="484">
        <f>計算等!N73</f>
        <v>0</v>
      </c>
      <c r="AF75" s="484"/>
      <c r="AG75" s="484"/>
      <c r="AH75" s="484"/>
      <c r="AI75" s="55"/>
      <c r="AJ75" s="56"/>
      <c r="AK75" s="56"/>
      <c r="AL75" s="563" t="s">
        <v>163</v>
      </c>
      <c r="AM75" s="564"/>
      <c r="AN75" s="564"/>
      <c r="AO75" s="564"/>
      <c r="AP75" s="564"/>
      <c r="AQ75" s="564"/>
      <c r="AR75" s="564"/>
      <c r="AS75" s="564"/>
      <c r="AT75" s="564"/>
      <c r="AU75" s="565"/>
    </row>
    <row r="76" spans="20:50" ht="14.25" customHeight="1" x14ac:dyDescent="0.2">
      <c r="T76" s="487"/>
      <c r="U76" s="488"/>
      <c r="V76" s="53"/>
      <c r="W76" s="433">
        <v>2</v>
      </c>
      <c r="X76" s="491"/>
      <c r="Y76" s="431"/>
      <c r="Z76" s="432"/>
      <c r="AA76" s="432"/>
      <c r="AB76" s="432"/>
      <c r="AC76" s="433"/>
      <c r="AD76" s="70" t="str">
        <f t="shared" ref="AD76:AD81" si="12">IF(AE76="","","\")</f>
        <v>\</v>
      </c>
      <c r="AE76" s="484">
        <f>計算等!N74</f>
        <v>0</v>
      </c>
      <c r="AF76" s="484"/>
      <c r="AG76" s="484"/>
      <c r="AH76" s="484"/>
      <c r="AI76" s="55"/>
      <c r="AJ76" s="56"/>
      <c r="AK76" s="56"/>
      <c r="AL76" s="561">
        <f>AR72</f>
        <v>0</v>
      </c>
      <c r="AM76" s="562"/>
      <c r="AN76" s="562"/>
      <c r="AO76" s="562"/>
      <c r="AP76" s="111" t="s">
        <v>164</v>
      </c>
      <c r="AQ76" s="566">
        <v>1.4E-2</v>
      </c>
      <c r="AR76" s="566"/>
      <c r="AS76" s="566"/>
      <c r="AT76" s="566"/>
      <c r="AU76" s="567"/>
    </row>
    <row r="77" spans="20:50" ht="14.25" customHeight="1" x14ac:dyDescent="0.2">
      <c r="T77" s="487"/>
      <c r="U77" s="488"/>
      <c r="V77" s="53"/>
      <c r="W77" s="433">
        <v>3</v>
      </c>
      <c r="X77" s="491"/>
      <c r="Y77" s="431"/>
      <c r="Z77" s="432"/>
      <c r="AA77" s="432"/>
      <c r="AB77" s="432"/>
      <c r="AC77" s="433"/>
      <c r="AD77" s="70" t="str">
        <f t="shared" si="12"/>
        <v>\</v>
      </c>
      <c r="AE77" s="484">
        <f>計算等!N75</f>
        <v>0</v>
      </c>
      <c r="AF77" s="484"/>
      <c r="AG77" s="484"/>
      <c r="AH77" s="484"/>
      <c r="AI77" s="55"/>
      <c r="AJ77" s="56"/>
      <c r="AK77" s="56"/>
      <c r="AL77" s="569">
        <f>IF(AL76=0,0,ROUNDDOWN(AL76*1.4%,0))</f>
        <v>0</v>
      </c>
      <c r="AM77" s="570"/>
      <c r="AN77" s="570"/>
      <c r="AO77" s="570"/>
      <c r="AP77" s="570"/>
      <c r="AQ77" s="570"/>
      <c r="AR77" s="570"/>
      <c r="AS77" s="570"/>
      <c r="AT77" s="570"/>
      <c r="AU77" s="571"/>
    </row>
    <row r="78" spans="20:50" ht="14.25" customHeight="1" x14ac:dyDescent="0.2">
      <c r="T78" s="487"/>
      <c r="U78" s="488"/>
      <c r="V78" s="53"/>
      <c r="W78" s="433">
        <v>4</v>
      </c>
      <c r="X78" s="491"/>
      <c r="Y78" s="431"/>
      <c r="Z78" s="432"/>
      <c r="AA78" s="432"/>
      <c r="AB78" s="432"/>
      <c r="AC78" s="433"/>
      <c r="AD78" s="70" t="str">
        <f t="shared" si="12"/>
        <v>\</v>
      </c>
      <c r="AE78" s="484">
        <f>計算等!N76</f>
        <v>0</v>
      </c>
      <c r="AF78" s="484"/>
      <c r="AG78" s="484"/>
      <c r="AH78" s="484"/>
      <c r="AI78" s="55"/>
      <c r="AJ78" s="56"/>
      <c r="AK78" s="56"/>
      <c r="AL78" s="495" t="s">
        <v>168</v>
      </c>
      <c r="AM78" s="496"/>
      <c r="AN78" s="496"/>
      <c r="AO78" s="496"/>
      <c r="AP78" s="496"/>
      <c r="AQ78" s="496"/>
      <c r="AR78" s="496"/>
      <c r="AS78" s="496"/>
      <c r="AT78" s="496"/>
      <c r="AU78" s="497"/>
    </row>
    <row r="79" spans="20:50" ht="14.25" customHeight="1" x14ac:dyDescent="0.2">
      <c r="T79" s="487"/>
      <c r="U79" s="488"/>
      <c r="V79" s="53"/>
      <c r="W79" s="433">
        <v>5</v>
      </c>
      <c r="X79" s="491"/>
      <c r="Y79" s="431"/>
      <c r="Z79" s="432"/>
      <c r="AA79" s="432"/>
      <c r="AB79" s="432"/>
      <c r="AC79" s="433"/>
      <c r="AD79" s="70" t="str">
        <f t="shared" si="12"/>
        <v>\</v>
      </c>
      <c r="AE79" s="484">
        <f>計算等!N77</f>
        <v>0</v>
      </c>
      <c r="AF79" s="484"/>
      <c r="AG79" s="484"/>
      <c r="AH79" s="484"/>
      <c r="AI79" s="55"/>
      <c r="AJ79" s="56"/>
      <c r="AK79" s="56"/>
      <c r="AL79" s="498"/>
      <c r="AM79" s="499"/>
      <c r="AN79" s="499"/>
      <c r="AO79" s="499"/>
      <c r="AP79" s="499"/>
      <c r="AQ79" s="499"/>
      <c r="AR79" s="499"/>
      <c r="AS79" s="499"/>
      <c r="AT79" s="499"/>
      <c r="AU79" s="500"/>
    </row>
    <row r="80" spans="20:50" ht="14.25" customHeight="1" x14ac:dyDescent="0.2">
      <c r="T80" s="487"/>
      <c r="U80" s="488"/>
      <c r="V80" s="58"/>
      <c r="W80" s="505">
        <v>6</v>
      </c>
      <c r="X80" s="506"/>
      <c r="Y80" s="478"/>
      <c r="Z80" s="479"/>
      <c r="AA80" s="479"/>
      <c r="AB80" s="479"/>
      <c r="AC80" s="480"/>
      <c r="AD80" s="71" t="str">
        <f t="shared" si="12"/>
        <v>\</v>
      </c>
      <c r="AE80" s="484">
        <f>計算等!N78</f>
        <v>0</v>
      </c>
      <c r="AF80" s="484"/>
      <c r="AG80" s="484"/>
      <c r="AH80" s="484"/>
      <c r="AI80" s="55"/>
      <c r="AJ80" s="56"/>
      <c r="AK80" s="56"/>
      <c r="AL80" s="498"/>
      <c r="AM80" s="499"/>
      <c r="AN80" s="499"/>
      <c r="AO80" s="499"/>
      <c r="AP80" s="499"/>
      <c r="AQ80" s="499"/>
      <c r="AR80" s="499"/>
      <c r="AS80" s="499"/>
      <c r="AT80" s="499"/>
      <c r="AU80" s="500"/>
    </row>
    <row r="81" spans="20:47" ht="14.25" customHeight="1" x14ac:dyDescent="0.2">
      <c r="T81" s="489"/>
      <c r="U81" s="490"/>
      <c r="V81" s="476" t="s">
        <v>111</v>
      </c>
      <c r="W81" s="477"/>
      <c r="X81" s="477"/>
      <c r="Y81" s="481"/>
      <c r="Z81" s="482"/>
      <c r="AA81" s="482"/>
      <c r="AB81" s="482"/>
      <c r="AC81" s="483"/>
      <c r="AD81" s="72" t="str">
        <f t="shared" si="12"/>
        <v>\</v>
      </c>
      <c r="AE81" s="452">
        <f>SUM(AE75:AH80)</f>
        <v>0</v>
      </c>
      <c r="AF81" s="452"/>
      <c r="AG81" s="452"/>
      <c r="AH81" s="452"/>
      <c r="AI81" s="55"/>
      <c r="AJ81" s="56"/>
      <c r="AK81" s="56"/>
      <c r="AL81" s="498"/>
      <c r="AM81" s="499"/>
      <c r="AN81" s="499"/>
      <c r="AO81" s="499"/>
      <c r="AP81" s="499"/>
      <c r="AQ81" s="499"/>
      <c r="AR81" s="499"/>
      <c r="AS81" s="499"/>
      <c r="AT81" s="499"/>
      <c r="AU81" s="500"/>
    </row>
    <row r="82" spans="20:47" ht="14.25" customHeight="1" x14ac:dyDescent="0.2">
      <c r="AL82" s="466" t="s">
        <v>172</v>
      </c>
      <c r="AM82" s="467"/>
      <c r="AN82" s="467"/>
      <c r="AO82" s="467"/>
      <c r="AP82" s="467"/>
      <c r="AQ82" s="467"/>
      <c r="AR82" s="467"/>
      <c r="AS82" s="467"/>
      <c r="AT82" s="467"/>
      <c r="AU82" s="468"/>
    </row>
    <row r="83" spans="20:47" ht="14.25" customHeight="1" x14ac:dyDescent="0.2">
      <c r="AL83" s="469">
        <f>ROUNDDOWN(AR72,-3)</f>
        <v>0</v>
      </c>
      <c r="AM83" s="470"/>
      <c r="AN83" s="470"/>
      <c r="AO83" s="470"/>
      <c r="AP83" s="128" t="s">
        <v>171</v>
      </c>
      <c r="AQ83" s="471">
        <v>1.4E-2</v>
      </c>
      <c r="AR83" s="471"/>
      <c r="AS83" s="471"/>
      <c r="AT83" s="471"/>
      <c r="AU83" s="472"/>
    </row>
    <row r="84" spans="20:47" ht="14.25" customHeight="1" x14ac:dyDescent="0.2">
      <c r="T84" s="485" t="s">
        <v>165</v>
      </c>
      <c r="U84" s="486"/>
      <c r="V84" s="53"/>
      <c r="W84" s="433">
        <v>1</v>
      </c>
      <c r="X84" s="491"/>
      <c r="Y84" s="431"/>
      <c r="Z84" s="432"/>
      <c r="AA84" s="432"/>
      <c r="AB84" s="432"/>
      <c r="AC84" s="433"/>
      <c r="AD84" s="106" t="str">
        <f>IF(AE84="","","\")</f>
        <v>\</v>
      </c>
      <c r="AE84" s="484">
        <f>AE66-AE75+'種類別明細書（減少資産用）'!AE29</f>
        <v>0</v>
      </c>
      <c r="AF84" s="484"/>
      <c r="AG84" s="484"/>
      <c r="AH84" s="484"/>
      <c r="AL84" s="473">
        <f>IF(AL83=0,0,ROUNDDOWN(AL83*1.4%,-2))</f>
        <v>0</v>
      </c>
      <c r="AM84" s="474"/>
      <c r="AN84" s="474"/>
      <c r="AO84" s="474"/>
      <c r="AP84" s="474"/>
      <c r="AQ84" s="474"/>
      <c r="AR84" s="474"/>
      <c r="AS84" s="474"/>
      <c r="AT84" s="474"/>
      <c r="AU84" s="475"/>
    </row>
    <row r="85" spans="20:47" ht="14.25" customHeight="1" x14ac:dyDescent="0.2">
      <c r="T85" s="487"/>
      <c r="U85" s="488"/>
      <c r="V85" s="53"/>
      <c r="W85" s="433">
        <v>2</v>
      </c>
      <c r="X85" s="491"/>
      <c r="Y85" s="431"/>
      <c r="Z85" s="432"/>
      <c r="AA85" s="432"/>
      <c r="AB85" s="432"/>
      <c r="AC85" s="433"/>
      <c r="AD85" s="106" t="str">
        <f t="shared" ref="AD85:AD90" si="13">IF(AE85="","","\")</f>
        <v>\</v>
      </c>
      <c r="AE85" s="484">
        <f>AE67-AE76+'種類別明細書（減少資産用）'!AE30</f>
        <v>0</v>
      </c>
      <c r="AF85" s="484"/>
      <c r="AG85" s="484"/>
      <c r="AH85" s="484"/>
    </row>
    <row r="86" spans="20:47" ht="14.25" customHeight="1" x14ac:dyDescent="0.2">
      <c r="T86" s="487"/>
      <c r="U86" s="488"/>
      <c r="V86" s="53"/>
      <c r="W86" s="433">
        <v>3</v>
      </c>
      <c r="X86" s="491"/>
      <c r="Y86" s="431"/>
      <c r="Z86" s="432"/>
      <c r="AA86" s="432"/>
      <c r="AB86" s="432"/>
      <c r="AC86" s="433"/>
      <c r="AD86" s="106" t="str">
        <f t="shared" si="13"/>
        <v>\</v>
      </c>
      <c r="AE86" s="484">
        <f>AE68-AE77+'種類別明細書（減少資産用）'!AE31</f>
        <v>0</v>
      </c>
      <c r="AF86" s="484"/>
      <c r="AG86" s="484"/>
      <c r="AH86" s="484"/>
    </row>
    <row r="87" spans="20:47" ht="14.25" customHeight="1" x14ac:dyDescent="0.2">
      <c r="T87" s="487"/>
      <c r="U87" s="488"/>
      <c r="V87" s="53"/>
      <c r="W87" s="433">
        <v>4</v>
      </c>
      <c r="X87" s="491"/>
      <c r="Y87" s="431"/>
      <c r="Z87" s="432"/>
      <c r="AA87" s="432"/>
      <c r="AB87" s="432"/>
      <c r="AC87" s="433"/>
      <c r="AD87" s="106" t="str">
        <f t="shared" si="13"/>
        <v>\</v>
      </c>
      <c r="AE87" s="484">
        <f>AE69-AE78+'種類別明細書（減少資産用）'!AE32</f>
        <v>0</v>
      </c>
      <c r="AF87" s="484"/>
      <c r="AG87" s="484"/>
      <c r="AH87" s="484"/>
    </row>
    <row r="88" spans="20:47" ht="14.25" customHeight="1" x14ac:dyDescent="0.2">
      <c r="T88" s="487"/>
      <c r="U88" s="488"/>
      <c r="V88" s="53"/>
      <c r="W88" s="433">
        <v>5</v>
      </c>
      <c r="X88" s="491"/>
      <c r="Y88" s="431"/>
      <c r="Z88" s="432"/>
      <c r="AA88" s="432"/>
      <c r="AB88" s="432"/>
      <c r="AC88" s="433"/>
      <c r="AD88" s="106" t="str">
        <f t="shared" si="13"/>
        <v>\</v>
      </c>
      <c r="AE88" s="484">
        <f>AE70-AE79+'種類別明細書（減少資産用）'!AE33</f>
        <v>0</v>
      </c>
      <c r="AF88" s="484"/>
      <c r="AG88" s="484"/>
      <c r="AH88" s="484"/>
    </row>
    <row r="89" spans="20:47" ht="14.25" customHeight="1" x14ac:dyDescent="0.2">
      <c r="T89" s="487"/>
      <c r="U89" s="488"/>
      <c r="V89" s="58"/>
      <c r="W89" s="505">
        <v>6</v>
      </c>
      <c r="X89" s="506"/>
      <c r="Y89" s="478"/>
      <c r="Z89" s="479"/>
      <c r="AA89" s="479"/>
      <c r="AB89" s="479"/>
      <c r="AC89" s="480"/>
      <c r="AD89" s="107" t="str">
        <f t="shared" si="13"/>
        <v>\</v>
      </c>
      <c r="AE89" s="484">
        <f>AE71-AE80+'種類別明細書（減少資産用）'!AE34</f>
        <v>0</v>
      </c>
      <c r="AF89" s="484"/>
      <c r="AG89" s="484"/>
      <c r="AH89" s="484"/>
    </row>
    <row r="90" spans="20:47" ht="14.25" customHeight="1" x14ac:dyDescent="0.2">
      <c r="T90" s="489"/>
      <c r="U90" s="490"/>
      <c r="V90" s="476" t="s">
        <v>111</v>
      </c>
      <c r="W90" s="477"/>
      <c r="X90" s="477"/>
      <c r="Y90" s="481"/>
      <c r="Z90" s="482"/>
      <c r="AA90" s="482"/>
      <c r="AB90" s="482"/>
      <c r="AC90" s="483"/>
      <c r="AD90" s="108" t="str">
        <f t="shared" si="13"/>
        <v>\</v>
      </c>
      <c r="AE90" s="452">
        <f>SUM(AE84:AH89)</f>
        <v>0</v>
      </c>
      <c r="AF90" s="452"/>
      <c r="AG90" s="452"/>
      <c r="AH90" s="452"/>
    </row>
  </sheetData>
  <mergeCells count="584">
    <mergeCell ref="BB1:BB2"/>
    <mergeCell ref="AW38:AX38"/>
    <mergeCell ref="AW1:AX1"/>
    <mergeCell ref="AY39:AY60"/>
    <mergeCell ref="AV44:AW44"/>
    <mergeCell ref="V73:X73"/>
    <mergeCell ref="Y73:AA73"/>
    <mergeCell ref="AB73:AC73"/>
    <mergeCell ref="AE73:AH73"/>
    <mergeCell ref="AL73:AO73"/>
    <mergeCell ref="AR70:AU70"/>
    <mergeCell ref="AB71:AC71"/>
    <mergeCell ref="AE71:AH71"/>
    <mergeCell ref="AL71:AO71"/>
    <mergeCell ref="AR71:AU71"/>
    <mergeCell ref="AB66:AC66"/>
    <mergeCell ref="AE66:AH66"/>
    <mergeCell ref="AL66:AO66"/>
    <mergeCell ref="AR66:AU66"/>
    <mergeCell ref="W67:X67"/>
    <mergeCell ref="Y67:AA67"/>
    <mergeCell ref="AB67:AC67"/>
    <mergeCell ref="AE67:AH67"/>
    <mergeCell ref="AL67:AO67"/>
    <mergeCell ref="W78:X78"/>
    <mergeCell ref="AE78:AH78"/>
    <mergeCell ref="W79:X79"/>
    <mergeCell ref="AE79:AH79"/>
    <mergeCell ref="W80:X80"/>
    <mergeCell ref="AE80:AH80"/>
    <mergeCell ref="W70:X70"/>
    <mergeCell ref="Y70:AA70"/>
    <mergeCell ref="AB70:AC70"/>
    <mergeCell ref="AE70:AH70"/>
    <mergeCell ref="W71:X71"/>
    <mergeCell ref="Y71:AA71"/>
    <mergeCell ref="Y75:AC75"/>
    <mergeCell ref="Y76:AC76"/>
    <mergeCell ref="V72:X72"/>
    <mergeCell ref="Y72:AA72"/>
    <mergeCell ref="AB72:AC72"/>
    <mergeCell ref="AE72:AH72"/>
    <mergeCell ref="AE75:AH75"/>
    <mergeCell ref="W76:X76"/>
    <mergeCell ref="AE76:AH76"/>
    <mergeCell ref="AL76:AO76"/>
    <mergeCell ref="W77:X77"/>
    <mergeCell ref="AE77:AH77"/>
    <mergeCell ref="T66:U72"/>
    <mergeCell ref="W66:X66"/>
    <mergeCell ref="Y66:AA66"/>
    <mergeCell ref="AL70:AO70"/>
    <mergeCell ref="AL75:AU75"/>
    <mergeCell ref="AQ76:AU76"/>
    <mergeCell ref="AR73:AV73"/>
    <mergeCell ref="AL77:AU77"/>
    <mergeCell ref="AL72:AO72"/>
    <mergeCell ref="AR72:AU72"/>
    <mergeCell ref="AM39:AV39"/>
    <mergeCell ref="AW39:AX39"/>
    <mergeCell ref="AL43:AO43"/>
    <mergeCell ref="AR43:AU43"/>
    <mergeCell ref="AV43:AW43"/>
    <mergeCell ref="AY2:AY23"/>
    <mergeCell ref="AP4:AQ4"/>
    <mergeCell ref="AL4:AO4"/>
    <mergeCell ref="AL6:AO6"/>
    <mergeCell ref="AR6:AU6"/>
    <mergeCell ref="AV6:AW6"/>
    <mergeCell ref="AM38:AV38"/>
    <mergeCell ref="AR29:AU29"/>
    <mergeCell ref="AR30:AU30"/>
    <mergeCell ref="AR31:AU31"/>
    <mergeCell ref="AR32:AU32"/>
    <mergeCell ref="AR33:AU33"/>
    <mergeCell ref="AR34:AU34"/>
    <mergeCell ref="AW2:AX2"/>
    <mergeCell ref="AR4:AU4"/>
    <mergeCell ref="AP3:AQ3"/>
    <mergeCell ref="B27:AX27"/>
    <mergeCell ref="J1:L2"/>
    <mergeCell ref="M2:AK2"/>
    <mergeCell ref="C25:D25"/>
    <mergeCell ref="E25:X25"/>
    <mergeCell ref="Y25:AA25"/>
    <mergeCell ref="AB25:AD25"/>
    <mergeCell ref="A38:I38"/>
    <mergeCell ref="J38:L39"/>
    <mergeCell ref="M38:O38"/>
    <mergeCell ref="P38:R38"/>
    <mergeCell ref="S38:U38"/>
    <mergeCell ref="A39:I39"/>
    <mergeCell ref="M39:AK39"/>
    <mergeCell ref="B29:R35"/>
    <mergeCell ref="T29:U35"/>
    <mergeCell ref="W29:X29"/>
    <mergeCell ref="W30:X30"/>
    <mergeCell ref="W31:X31"/>
    <mergeCell ref="W32:X32"/>
    <mergeCell ref="W33:X33"/>
    <mergeCell ref="W34:X34"/>
    <mergeCell ref="V35:X35"/>
    <mergeCell ref="Y29:AA29"/>
    <mergeCell ref="Y30:AA30"/>
    <mergeCell ref="Y31:AA31"/>
    <mergeCell ref="Y32:AA32"/>
    <mergeCell ref="AI8:AJ8"/>
    <mergeCell ref="AL8:AO8"/>
    <mergeCell ref="AR8:AU8"/>
    <mergeCell ref="C12:D12"/>
    <mergeCell ref="E12:X12"/>
    <mergeCell ref="Y12:AA12"/>
    <mergeCell ref="AB12:AD12"/>
    <mergeCell ref="AE12:AH12"/>
    <mergeCell ref="AI12:AJ12"/>
    <mergeCell ref="C8:D8"/>
    <mergeCell ref="E8:X8"/>
    <mergeCell ref="Y8:AA8"/>
    <mergeCell ref="AB8:AD8"/>
    <mergeCell ref="AE8:AH8"/>
    <mergeCell ref="AE11:AH11"/>
    <mergeCell ref="AI11:AJ11"/>
    <mergeCell ref="AL11:AO11"/>
    <mergeCell ref="AR11:AU11"/>
    <mergeCell ref="AB6:AD6"/>
    <mergeCell ref="AE6:AH6"/>
    <mergeCell ref="AI6:AJ6"/>
    <mergeCell ref="C6:D6"/>
    <mergeCell ref="AI7:AJ7"/>
    <mergeCell ref="AL7:AO7"/>
    <mergeCell ref="AR7:AU7"/>
    <mergeCell ref="AV7:AW7"/>
    <mergeCell ref="C7:D7"/>
    <mergeCell ref="E7:X7"/>
    <mergeCell ref="Y7:AA7"/>
    <mergeCell ref="AB7:AD7"/>
    <mergeCell ref="AE7:AH7"/>
    <mergeCell ref="M1:O1"/>
    <mergeCell ref="P1:R1"/>
    <mergeCell ref="S1:U1"/>
    <mergeCell ref="E3:X5"/>
    <mergeCell ref="Y3:AA5"/>
    <mergeCell ref="AB3:AD3"/>
    <mergeCell ref="AB4:AB5"/>
    <mergeCell ref="A1:I1"/>
    <mergeCell ref="A2:I2"/>
    <mergeCell ref="AC4:AC5"/>
    <mergeCell ref="AD4:AD5"/>
    <mergeCell ref="AE4:AH4"/>
    <mergeCell ref="AB11:AD11"/>
    <mergeCell ref="A3:A5"/>
    <mergeCell ref="C3:D5"/>
    <mergeCell ref="E6:X6"/>
    <mergeCell ref="Y6:AA6"/>
    <mergeCell ref="AL29:AO29"/>
    <mergeCell ref="AL30:AO30"/>
    <mergeCell ref="AL31:AO31"/>
    <mergeCell ref="C13:D13"/>
    <mergeCell ref="E13:X13"/>
    <mergeCell ref="Y13:AA13"/>
    <mergeCell ref="AL13:AO13"/>
    <mergeCell ref="C15:D15"/>
    <mergeCell ref="E15:X15"/>
    <mergeCell ref="Y15:AA15"/>
    <mergeCell ref="AB15:AD15"/>
    <mergeCell ref="AE15:AH15"/>
    <mergeCell ref="AI15:AJ15"/>
    <mergeCell ref="AL15:AO15"/>
    <mergeCell ref="C17:D17"/>
    <mergeCell ref="E17:X17"/>
    <mergeCell ref="Y17:AA17"/>
    <mergeCell ref="AB17:AD17"/>
    <mergeCell ref="AL32:AO32"/>
    <mergeCell ref="AL33:AO33"/>
    <mergeCell ref="AL34:AO34"/>
    <mergeCell ref="AL35:AO35"/>
    <mergeCell ref="AM1:AV1"/>
    <mergeCell ref="AM2:AV2"/>
    <mergeCell ref="AV8:AW8"/>
    <mergeCell ref="AB29:AC29"/>
    <mergeCell ref="AB30:AC30"/>
    <mergeCell ref="AB31:AC31"/>
    <mergeCell ref="AB32:AC32"/>
    <mergeCell ref="AB33:AC33"/>
    <mergeCell ref="AB34:AC34"/>
    <mergeCell ref="AB35:AC35"/>
    <mergeCell ref="AE29:AH29"/>
    <mergeCell ref="AE30:AH30"/>
    <mergeCell ref="AE31:AH31"/>
    <mergeCell ref="AE32:AH32"/>
    <mergeCell ref="AE33:AH33"/>
    <mergeCell ref="AE34:AH34"/>
    <mergeCell ref="AE35:AH35"/>
    <mergeCell ref="AB13:AD13"/>
    <mergeCell ref="AE13:AH13"/>
    <mergeCell ref="AI13:AJ13"/>
    <mergeCell ref="Y33:AA33"/>
    <mergeCell ref="Y34:AA34"/>
    <mergeCell ref="Y35:AA35"/>
    <mergeCell ref="AE9:AH9"/>
    <mergeCell ref="AI9:AJ9"/>
    <mergeCell ref="AL9:AO9"/>
    <mergeCell ref="AR9:AU9"/>
    <mergeCell ref="AV9:AW9"/>
    <mergeCell ref="C10:D10"/>
    <mergeCell ref="E10:X10"/>
    <mergeCell ref="Y10:AA10"/>
    <mergeCell ref="AB10:AD10"/>
    <mergeCell ref="AE10:AH10"/>
    <mergeCell ref="AI10:AJ10"/>
    <mergeCell ref="AL10:AO10"/>
    <mergeCell ref="AR10:AU10"/>
    <mergeCell ref="AV10:AW10"/>
    <mergeCell ref="C9:D9"/>
    <mergeCell ref="E9:X9"/>
    <mergeCell ref="Y9:AA9"/>
    <mergeCell ref="AB9:AD9"/>
    <mergeCell ref="C11:D11"/>
    <mergeCell ref="E11:X11"/>
    <mergeCell ref="Y11:AA11"/>
    <mergeCell ref="AR13:AU13"/>
    <mergeCell ref="AV13:AW13"/>
    <mergeCell ref="Y14:AA14"/>
    <mergeCell ref="AB14:AD14"/>
    <mergeCell ref="AE14:AH14"/>
    <mergeCell ref="AI14:AJ14"/>
    <mergeCell ref="AL14:AO14"/>
    <mergeCell ref="AR14:AU14"/>
    <mergeCell ref="AV14:AW14"/>
    <mergeCell ref="AR15:AU15"/>
    <mergeCell ref="AV15:AW15"/>
    <mergeCell ref="C14:D14"/>
    <mergeCell ref="E14:X14"/>
    <mergeCell ref="C16:D16"/>
    <mergeCell ref="E16:X16"/>
    <mergeCell ref="Y16:AA16"/>
    <mergeCell ref="AB16:AD16"/>
    <mergeCell ref="AE16:AH16"/>
    <mergeCell ref="AI16:AJ16"/>
    <mergeCell ref="AL16:AO16"/>
    <mergeCell ref="AR16:AU16"/>
    <mergeCell ref="AV16:AW16"/>
    <mergeCell ref="AE17:AH17"/>
    <mergeCell ref="AI17:AJ17"/>
    <mergeCell ref="AL17:AO17"/>
    <mergeCell ref="AR17:AU17"/>
    <mergeCell ref="AV17:AW17"/>
    <mergeCell ref="C18:D18"/>
    <mergeCell ref="E18:X18"/>
    <mergeCell ref="Y18:AA18"/>
    <mergeCell ref="AB18:AD18"/>
    <mergeCell ref="AE18:AH18"/>
    <mergeCell ref="AI18:AJ18"/>
    <mergeCell ref="AL18:AO18"/>
    <mergeCell ref="AR18:AU18"/>
    <mergeCell ref="AV18:AW18"/>
    <mergeCell ref="C19:D19"/>
    <mergeCell ref="E19:X19"/>
    <mergeCell ref="Y19:AA19"/>
    <mergeCell ref="AB19:AD19"/>
    <mergeCell ref="AE19:AH19"/>
    <mergeCell ref="AI19:AJ19"/>
    <mergeCell ref="AL19:AO19"/>
    <mergeCell ref="AR19:AU19"/>
    <mergeCell ref="AV19:AW19"/>
    <mergeCell ref="C20:D20"/>
    <mergeCell ref="E20:X20"/>
    <mergeCell ref="Y20:AA20"/>
    <mergeCell ref="AB20:AD20"/>
    <mergeCell ref="AE20:AH20"/>
    <mergeCell ref="AI20:AJ20"/>
    <mergeCell ref="AL20:AO20"/>
    <mergeCell ref="AR20:AU20"/>
    <mergeCell ref="AV20:AW20"/>
    <mergeCell ref="C23:D23"/>
    <mergeCell ref="E23:X23"/>
    <mergeCell ref="Y23:AA23"/>
    <mergeCell ref="AB23:AD23"/>
    <mergeCell ref="AE23:AH23"/>
    <mergeCell ref="AI23:AJ23"/>
    <mergeCell ref="AL21:AO21"/>
    <mergeCell ref="AR21:AU21"/>
    <mergeCell ref="AV21:AW21"/>
    <mergeCell ref="C22:D22"/>
    <mergeCell ref="E22:X22"/>
    <mergeCell ref="Y22:AA22"/>
    <mergeCell ref="AB22:AD22"/>
    <mergeCell ref="AE22:AH22"/>
    <mergeCell ref="AI22:AJ22"/>
    <mergeCell ref="AL22:AO22"/>
    <mergeCell ref="AR22:AU22"/>
    <mergeCell ref="AV22:AW22"/>
    <mergeCell ref="C21:D21"/>
    <mergeCell ref="E21:X21"/>
    <mergeCell ref="Y21:AA21"/>
    <mergeCell ref="AB21:AD21"/>
    <mergeCell ref="AE21:AH21"/>
    <mergeCell ref="AI21:AJ21"/>
    <mergeCell ref="C24:D24"/>
    <mergeCell ref="E24:X24"/>
    <mergeCell ref="Y24:AA24"/>
    <mergeCell ref="AB24:AD24"/>
    <mergeCell ref="AE24:AH24"/>
    <mergeCell ref="AI24:AJ24"/>
    <mergeCell ref="AL24:AO24"/>
    <mergeCell ref="AR24:AU24"/>
    <mergeCell ref="AV24:AW24"/>
    <mergeCell ref="Y26:AA26"/>
    <mergeCell ref="AB26:AD26"/>
    <mergeCell ref="AE26:AH26"/>
    <mergeCell ref="AI26:AK26"/>
    <mergeCell ref="AL26:AO26"/>
    <mergeCell ref="AR26:AU26"/>
    <mergeCell ref="AP26:AQ26"/>
    <mergeCell ref="AL23:AO23"/>
    <mergeCell ref="AR23:AU23"/>
    <mergeCell ref="A40:A42"/>
    <mergeCell ref="C40:D42"/>
    <mergeCell ref="E40:X42"/>
    <mergeCell ref="Y40:AA42"/>
    <mergeCell ref="AB40:AD40"/>
    <mergeCell ref="AG40:AH40"/>
    <mergeCell ref="AN40:AO40"/>
    <mergeCell ref="AP40:AQ40"/>
    <mergeCell ref="AB41:AB42"/>
    <mergeCell ref="AC41:AC42"/>
    <mergeCell ref="AD41:AD42"/>
    <mergeCell ref="AE41:AH41"/>
    <mergeCell ref="AL41:AO41"/>
    <mergeCell ref="AP41:AQ41"/>
    <mergeCell ref="AR41:AU41"/>
    <mergeCell ref="C43:D43"/>
    <mergeCell ref="E43:X43"/>
    <mergeCell ref="Y43:AA43"/>
    <mergeCell ref="AB43:AD43"/>
    <mergeCell ref="AE43:AH43"/>
    <mergeCell ref="AI43:AJ43"/>
    <mergeCell ref="C44:D44"/>
    <mergeCell ref="E44:X44"/>
    <mergeCell ref="AB44:AD44"/>
    <mergeCell ref="AE44:AH44"/>
    <mergeCell ref="AI44:AJ44"/>
    <mergeCell ref="AL44:AO44"/>
    <mergeCell ref="AR44:AU44"/>
    <mergeCell ref="Y44:AA44"/>
    <mergeCell ref="C45:D45"/>
    <mergeCell ref="E45:X45"/>
    <mergeCell ref="Y45:AA45"/>
    <mergeCell ref="AB45:AD45"/>
    <mergeCell ref="AE45:AH45"/>
    <mergeCell ref="AI45:AJ45"/>
    <mergeCell ref="AL45:AO45"/>
    <mergeCell ref="AR45:AU45"/>
    <mergeCell ref="AV45:AW45"/>
    <mergeCell ref="AB46:AD46"/>
    <mergeCell ref="AE46:AH46"/>
    <mergeCell ref="AI46:AJ46"/>
    <mergeCell ref="AL46:AO46"/>
    <mergeCell ref="AR46:AU46"/>
    <mergeCell ref="AV46:AW46"/>
    <mergeCell ref="C47:D47"/>
    <mergeCell ref="E47:X47"/>
    <mergeCell ref="Y47:AA47"/>
    <mergeCell ref="AB47:AD47"/>
    <mergeCell ref="AE47:AH47"/>
    <mergeCell ref="AI47:AJ47"/>
    <mergeCell ref="AL47:AO47"/>
    <mergeCell ref="AR47:AU47"/>
    <mergeCell ref="AV47:AW47"/>
    <mergeCell ref="C46:D46"/>
    <mergeCell ref="E46:X46"/>
    <mergeCell ref="Y46:AA46"/>
    <mergeCell ref="Y48:AA48"/>
    <mergeCell ref="AB48:AD48"/>
    <mergeCell ref="AE48:AH48"/>
    <mergeCell ref="AI48:AJ48"/>
    <mergeCell ref="AL48:AO48"/>
    <mergeCell ref="AR48:AU48"/>
    <mergeCell ref="AV48:AW48"/>
    <mergeCell ref="C49:D49"/>
    <mergeCell ref="E49:X49"/>
    <mergeCell ref="Y49:AA49"/>
    <mergeCell ref="AB49:AD49"/>
    <mergeCell ref="AE49:AH49"/>
    <mergeCell ref="AI49:AJ49"/>
    <mergeCell ref="AL49:AO49"/>
    <mergeCell ref="AR49:AU49"/>
    <mergeCell ref="AV49:AW49"/>
    <mergeCell ref="C48:D48"/>
    <mergeCell ref="E48:X48"/>
    <mergeCell ref="C50:D50"/>
    <mergeCell ref="E50:X50"/>
    <mergeCell ref="Y50:AA50"/>
    <mergeCell ref="AB50:AD50"/>
    <mergeCell ref="AE50:AH50"/>
    <mergeCell ref="AI50:AJ50"/>
    <mergeCell ref="AL50:AO50"/>
    <mergeCell ref="AR50:AU50"/>
    <mergeCell ref="AV50:AW50"/>
    <mergeCell ref="C51:D51"/>
    <mergeCell ref="E51:X51"/>
    <mergeCell ref="Y51:AA51"/>
    <mergeCell ref="AB51:AD51"/>
    <mergeCell ref="AE51:AH51"/>
    <mergeCell ref="AI51:AJ51"/>
    <mergeCell ref="AL51:AO51"/>
    <mergeCell ref="AR51:AU51"/>
    <mergeCell ref="AV51:AW51"/>
    <mergeCell ref="C52:D52"/>
    <mergeCell ref="E52:X52"/>
    <mergeCell ref="Y52:AA52"/>
    <mergeCell ref="AB52:AD52"/>
    <mergeCell ref="AE52:AH52"/>
    <mergeCell ref="AI52:AJ52"/>
    <mergeCell ref="AL52:AO52"/>
    <mergeCell ref="AR52:AU52"/>
    <mergeCell ref="AV52:AW52"/>
    <mergeCell ref="C53:D53"/>
    <mergeCell ref="E53:X53"/>
    <mergeCell ref="Y53:AA53"/>
    <mergeCell ref="AB53:AD53"/>
    <mergeCell ref="AE53:AH53"/>
    <mergeCell ref="AI53:AJ53"/>
    <mergeCell ref="AL53:AO53"/>
    <mergeCell ref="AR53:AU53"/>
    <mergeCell ref="AV53:AW53"/>
    <mergeCell ref="C54:D54"/>
    <mergeCell ref="E54:X54"/>
    <mergeCell ref="Y54:AA54"/>
    <mergeCell ref="AB54:AD54"/>
    <mergeCell ref="AE54:AH54"/>
    <mergeCell ref="AI54:AJ54"/>
    <mergeCell ref="AL54:AO54"/>
    <mergeCell ref="AR54:AU54"/>
    <mergeCell ref="AV54:AW54"/>
    <mergeCell ref="C55:D55"/>
    <mergeCell ref="E55:X55"/>
    <mergeCell ref="Y55:AA55"/>
    <mergeCell ref="AB55:AD55"/>
    <mergeCell ref="AE55:AH55"/>
    <mergeCell ref="AI55:AJ55"/>
    <mergeCell ref="AL55:AO55"/>
    <mergeCell ref="AR55:AU55"/>
    <mergeCell ref="AV55:AW55"/>
    <mergeCell ref="C56:D56"/>
    <mergeCell ref="E56:X56"/>
    <mergeCell ref="Y56:AA56"/>
    <mergeCell ref="AB56:AD56"/>
    <mergeCell ref="AE56:AH56"/>
    <mergeCell ref="AI56:AJ56"/>
    <mergeCell ref="AL56:AO56"/>
    <mergeCell ref="AR56:AU56"/>
    <mergeCell ref="AV56:AW56"/>
    <mergeCell ref="C57:D57"/>
    <mergeCell ref="E57:X57"/>
    <mergeCell ref="Y57:AA57"/>
    <mergeCell ref="AB57:AD57"/>
    <mergeCell ref="AE57:AH57"/>
    <mergeCell ref="AI57:AJ57"/>
    <mergeCell ref="AL57:AO57"/>
    <mergeCell ref="AR57:AU57"/>
    <mergeCell ref="AV57:AW57"/>
    <mergeCell ref="C58:D58"/>
    <mergeCell ref="E58:X58"/>
    <mergeCell ref="Y58:AA58"/>
    <mergeCell ref="AB58:AD58"/>
    <mergeCell ref="AE58:AH58"/>
    <mergeCell ref="AI58:AJ58"/>
    <mergeCell ref="AL58:AO58"/>
    <mergeCell ref="AR58:AU58"/>
    <mergeCell ref="AV58:AW58"/>
    <mergeCell ref="AE61:AH61"/>
    <mergeCell ref="C60:D60"/>
    <mergeCell ref="E60:X60"/>
    <mergeCell ref="Y60:AA60"/>
    <mergeCell ref="AB60:AD60"/>
    <mergeCell ref="AE60:AH60"/>
    <mergeCell ref="AV60:AW60"/>
    <mergeCell ref="C59:D59"/>
    <mergeCell ref="E59:X59"/>
    <mergeCell ref="Y59:AA59"/>
    <mergeCell ref="AB59:AD59"/>
    <mergeCell ref="AE59:AH59"/>
    <mergeCell ref="AI59:AJ59"/>
    <mergeCell ref="AL59:AO59"/>
    <mergeCell ref="AR59:AU59"/>
    <mergeCell ref="AV59:AW59"/>
    <mergeCell ref="Y85:AC85"/>
    <mergeCell ref="C62:D62"/>
    <mergeCell ref="E62:X62"/>
    <mergeCell ref="Y62:AA62"/>
    <mergeCell ref="AB62:AD62"/>
    <mergeCell ref="AE62:AH62"/>
    <mergeCell ref="AI62:AJ62"/>
    <mergeCell ref="AL62:AO62"/>
    <mergeCell ref="AR62:AU62"/>
    <mergeCell ref="AR67:AU67"/>
    <mergeCell ref="W68:X68"/>
    <mergeCell ref="Y68:AA68"/>
    <mergeCell ref="AB68:AC68"/>
    <mergeCell ref="AE68:AH68"/>
    <mergeCell ref="AL68:AO68"/>
    <mergeCell ref="AR68:AU68"/>
    <mergeCell ref="W69:X69"/>
    <mergeCell ref="Y69:AA69"/>
    <mergeCell ref="AB69:AC69"/>
    <mergeCell ref="AE69:AH69"/>
    <mergeCell ref="AL69:AO69"/>
    <mergeCell ref="AR69:AU69"/>
    <mergeCell ref="T75:U81"/>
    <mergeCell ref="W75:X75"/>
    <mergeCell ref="W86:X86"/>
    <mergeCell ref="AE86:AH86"/>
    <mergeCell ref="W87:X87"/>
    <mergeCell ref="AE87:AH87"/>
    <mergeCell ref="W88:X88"/>
    <mergeCell ref="AE88:AH88"/>
    <mergeCell ref="W89:X89"/>
    <mergeCell ref="V90:X90"/>
    <mergeCell ref="AE90:AH90"/>
    <mergeCell ref="AE89:AH89"/>
    <mergeCell ref="Y90:AC90"/>
    <mergeCell ref="Y89:AC89"/>
    <mergeCell ref="Y88:AC88"/>
    <mergeCell ref="Y87:AC87"/>
    <mergeCell ref="Y86:AC86"/>
    <mergeCell ref="T84:U90"/>
    <mergeCell ref="W84:X84"/>
    <mergeCell ref="W85:X85"/>
    <mergeCell ref="AX3:AX5"/>
    <mergeCell ref="AL78:AU81"/>
    <mergeCell ref="AI61:AJ61"/>
    <mergeCell ref="AL61:AO61"/>
    <mergeCell ref="AR61:AU61"/>
    <mergeCell ref="AV61:AW61"/>
    <mergeCell ref="AE25:AH25"/>
    <mergeCell ref="AI25:AJ25"/>
    <mergeCell ref="AL25:AO25"/>
    <mergeCell ref="AR25:AU25"/>
    <mergeCell ref="AV25:AW25"/>
    <mergeCell ref="AV23:AW23"/>
    <mergeCell ref="AV11:AW11"/>
    <mergeCell ref="AL12:AO12"/>
    <mergeCell ref="AR12:AU12"/>
    <mergeCell ref="AV12:AW12"/>
    <mergeCell ref="AE63:AH63"/>
    <mergeCell ref="AI63:AK63"/>
    <mergeCell ref="AL63:AO63"/>
    <mergeCell ref="AP63:AQ63"/>
    <mergeCell ref="AE85:AH85"/>
    <mergeCell ref="AL82:AU82"/>
    <mergeCell ref="AL83:AO83"/>
    <mergeCell ref="AQ83:AU83"/>
    <mergeCell ref="AL84:AU84"/>
    <mergeCell ref="V81:X81"/>
    <mergeCell ref="AE81:AH81"/>
    <mergeCell ref="Y80:AC80"/>
    <mergeCell ref="Y81:AC81"/>
    <mergeCell ref="AE84:AH84"/>
    <mergeCell ref="Y84:AC84"/>
    <mergeCell ref="AV3:AW5"/>
    <mergeCell ref="AK4:AK5"/>
    <mergeCell ref="AI3:AJ5"/>
    <mergeCell ref="AL5:AO5"/>
    <mergeCell ref="AL3:AO3"/>
    <mergeCell ref="AE3:AH3"/>
    <mergeCell ref="Y77:AC77"/>
    <mergeCell ref="Y78:AC78"/>
    <mergeCell ref="Y79:AC79"/>
    <mergeCell ref="Y63:AA63"/>
    <mergeCell ref="AB63:AD63"/>
    <mergeCell ref="AI60:AJ60"/>
    <mergeCell ref="AL60:AO60"/>
    <mergeCell ref="AR60:AU60"/>
    <mergeCell ref="AR63:AU63"/>
    <mergeCell ref="B64:AX64"/>
    <mergeCell ref="AV40:AW42"/>
    <mergeCell ref="AI40:AJ42"/>
    <mergeCell ref="AR35:AU35"/>
    <mergeCell ref="AV62:AW62"/>
    <mergeCell ref="C61:D61"/>
    <mergeCell ref="E61:X61"/>
    <mergeCell ref="Y61:AA61"/>
    <mergeCell ref="AB61:AD61"/>
  </mergeCells>
  <phoneticPr fontId="2"/>
  <dataValidations count="5">
    <dataValidation imeMode="off" allowBlank="1" showInputMessage="1" showErrorMessage="1" sqref="AW39:AX39 B6:D25 AW1:AX2 Y6:AJ25 AQ43:AQ62 B43:D62 Y43:AO62" xr:uid="{00000000-0002-0000-0200-000000000000}"/>
    <dataValidation imeMode="on" allowBlank="1" showInputMessage="1" showErrorMessage="1" sqref="AX43:AX62 AX6:AX25 E6:X25 E43:X62" xr:uid="{00000000-0002-0000-0200-000001000000}"/>
    <dataValidation type="list" errorStyle="information" imeMode="off" showInputMessage="1" showErrorMessage="1" errorTitle="ドロップダウンリストBOX以外の文字入力も可能です。" error="想定外の文字入力ですが、_x000a_このままＯＫボタンを選択することも可能です。_x000a_ＯＫボタンを選択しますか？" sqref="AV6:AV25 AV43:AV62" xr:uid="{00000000-0002-0000-0200-000002000000}">
      <formula1>"　　　,1 新品取得,2 中古取得,3 移動受入,4 その他"</formula1>
    </dataValidation>
    <dataValidation type="whole" imeMode="off" allowBlank="1" showInputMessage="1" showErrorMessage="1" sqref="AK6:AO25 AQ6:AU25 AR43:AU62" xr:uid="{00000000-0002-0000-0200-000003000000}">
      <formula1>1</formula1>
      <formula2>99999999999</formula2>
    </dataValidation>
    <dataValidation type="list" imeMode="off" allowBlank="1" showInputMessage="1" showErrorMessage="1" sqref="AP6:AP25 AP43:AP62" xr:uid="{00000000-0002-0000-0200-000004000000}">
      <formula1>" ,1/2,1/3,2/3,3/4,3/5,4/5,"</formula1>
    </dataValidation>
  </dataValidations>
  <printOptions horizontalCentered="1" verticalCentered="1"/>
  <pageMargins left="0.6692913385826772" right="0.19685039370078741" top="0.19685039370078741" bottom="0" header="0" footer="0"/>
  <pageSetup paperSize="9" orientation="landscape" horizont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35"/>
  <sheetViews>
    <sheetView showGridLines="0" zoomScaleNormal="100" workbookViewId="0">
      <selection activeCell="M2" sqref="M2:AK2"/>
    </sheetView>
  </sheetViews>
  <sheetFormatPr defaultColWidth="9" defaultRowHeight="12" x14ac:dyDescent="0.2"/>
  <cols>
    <col min="1" max="1" width="3" style="27" customWidth="1"/>
    <col min="2" max="2" width="4" style="27" customWidth="1"/>
    <col min="3" max="3" width="4.36328125" style="27" customWidth="1"/>
    <col min="4" max="4" width="7.453125" style="27" customWidth="1"/>
    <col min="5" max="26" width="1.453125" style="27" customWidth="1"/>
    <col min="27" max="27" width="1.7265625" style="27" customWidth="1"/>
    <col min="28" max="30" width="2.453125" style="27" customWidth="1"/>
    <col min="31" max="31" width="4" style="27" customWidth="1"/>
    <col min="32" max="33" width="3.90625" style="27" customWidth="1"/>
    <col min="34" max="34" width="4" style="27" customWidth="1"/>
    <col min="35" max="36" width="1.90625" style="27" customWidth="1"/>
    <col min="37" max="37" width="4.90625" style="27" customWidth="1"/>
    <col min="38" max="41" width="3.453125" style="27" customWidth="1"/>
    <col min="42" max="42" width="3.6328125" style="27" customWidth="1"/>
    <col min="43" max="43" width="3.26953125" style="27" customWidth="1"/>
    <col min="44" max="47" width="3.90625" style="27" customWidth="1"/>
    <col min="48" max="48" width="2.7265625" style="27" customWidth="1"/>
    <col min="49" max="49" width="5" style="27" customWidth="1"/>
    <col min="50" max="50" width="6.90625" style="27" customWidth="1"/>
    <col min="51" max="51" width="2.6328125" style="27" customWidth="1"/>
    <col min="52" max="16384" width="9" style="27"/>
  </cols>
  <sheetData>
    <row r="1" spans="1:51" ht="14.15" customHeight="1" x14ac:dyDescent="0.2">
      <c r="A1" s="641" t="s">
        <v>91</v>
      </c>
      <c r="B1" s="642"/>
      <c r="C1" s="642"/>
      <c r="D1" s="642"/>
      <c r="E1" s="642"/>
      <c r="F1" s="642"/>
      <c r="G1" s="642"/>
      <c r="H1" s="642"/>
      <c r="I1" s="643"/>
      <c r="J1" s="653"/>
      <c r="K1" s="618"/>
      <c r="L1" s="618"/>
      <c r="M1" s="601" t="s">
        <v>197</v>
      </c>
      <c r="N1" s="601"/>
      <c r="O1" s="601"/>
      <c r="P1" s="539">
        <f>IF(償却資産申告書!O1="","",償却資産申告書!O1)</f>
        <v>8</v>
      </c>
      <c r="Q1" s="539"/>
      <c r="R1" s="539"/>
      <c r="S1" s="601" t="s">
        <v>82</v>
      </c>
      <c r="T1" s="601"/>
      <c r="U1" s="601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608" t="s">
        <v>53</v>
      </c>
      <c r="AN1" s="609"/>
      <c r="AO1" s="609"/>
      <c r="AP1" s="609"/>
      <c r="AQ1" s="609"/>
      <c r="AR1" s="609"/>
      <c r="AS1" s="609"/>
      <c r="AT1" s="609"/>
      <c r="AU1" s="609"/>
      <c r="AV1" s="610"/>
      <c r="AW1" s="45"/>
      <c r="AX1" s="43" t="s">
        <v>101</v>
      </c>
    </row>
    <row r="2" spans="1:51" ht="20.149999999999999" customHeight="1" thickBot="1" x14ac:dyDescent="0.25">
      <c r="A2" s="645" t="str">
        <f>IF(償却資産申告書!AA3="","",償却資産申告書!AA3)</f>
        <v/>
      </c>
      <c r="B2" s="646"/>
      <c r="C2" s="646"/>
      <c r="D2" s="646"/>
      <c r="E2" s="646"/>
      <c r="F2" s="646"/>
      <c r="G2" s="646"/>
      <c r="H2" s="646"/>
      <c r="I2" s="647"/>
      <c r="J2" s="654"/>
      <c r="K2" s="655"/>
      <c r="L2" s="655"/>
      <c r="M2" s="650" t="s">
        <v>103</v>
      </c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32"/>
      <c r="AM2" s="611" t="str">
        <f>IF(償却資産申告書!C14="","",償却資産申告書!C14)</f>
        <v/>
      </c>
      <c r="AN2" s="612"/>
      <c r="AO2" s="612"/>
      <c r="AP2" s="612"/>
      <c r="AQ2" s="612"/>
      <c r="AR2" s="612"/>
      <c r="AS2" s="612"/>
      <c r="AT2" s="612"/>
      <c r="AU2" s="612"/>
      <c r="AV2" s="613"/>
      <c r="AW2" s="46"/>
      <c r="AX2" s="44" t="s">
        <v>100</v>
      </c>
      <c r="AY2" s="644" t="s">
        <v>56</v>
      </c>
    </row>
    <row r="3" spans="1:51" ht="14.25" customHeight="1" x14ac:dyDescent="0.2">
      <c r="A3" s="651" t="s">
        <v>0</v>
      </c>
      <c r="B3" s="48" t="s">
        <v>1</v>
      </c>
      <c r="C3" s="602" t="s">
        <v>102</v>
      </c>
      <c r="D3" s="604"/>
      <c r="E3" s="602" t="s">
        <v>43</v>
      </c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4"/>
      <c r="Y3" s="629" t="s">
        <v>3</v>
      </c>
      <c r="Z3" s="630"/>
      <c r="AA3" s="631"/>
      <c r="AB3" s="635" t="s">
        <v>4</v>
      </c>
      <c r="AC3" s="636"/>
      <c r="AD3" s="637"/>
      <c r="AE3" s="602" t="s">
        <v>42</v>
      </c>
      <c r="AF3" s="603"/>
      <c r="AG3" s="603"/>
      <c r="AH3" s="604"/>
      <c r="AI3" s="579" t="s">
        <v>147</v>
      </c>
      <c r="AJ3" s="580"/>
      <c r="AK3" s="656" t="s">
        <v>146</v>
      </c>
      <c r="AL3" s="658" t="s">
        <v>58</v>
      </c>
      <c r="AM3" s="609"/>
      <c r="AN3" s="609"/>
      <c r="AO3" s="609"/>
      <c r="AP3" s="609"/>
      <c r="AQ3" s="610"/>
      <c r="AR3" s="614" t="s">
        <v>57</v>
      </c>
      <c r="AS3" s="615"/>
      <c r="AT3" s="615"/>
      <c r="AU3" s="615"/>
      <c r="AV3" s="615"/>
      <c r="AW3" s="615"/>
      <c r="AX3" s="616"/>
      <c r="AY3" s="644"/>
    </row>
    <row r="4" spans="1:51" ht="14.25" customHeight="1" x14ac:dyDescent="0.2">
      <c r="A4" s="652"/>
      <c r="B4" s="47" t="s">
        <v>50</v>
      </c>
      <c r="C4" s="605"/>
      <c r="D4" s="607"/>
      <c r="E4" s="605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7"/>
      <c r="Y4" s="632"/>
      <c r="Z4" s="633"/>
      <c r="AA4" s="634"/>
      <c r="AB4" s="638" t="s">
        <v>5</v>
      </c>
      <c r="AC4" s="648" t="s">
        <v>6</v>
      </c>
      <c r="AD4" s="648" t="s">
        <v>7</v>
      </c>
      <c r="AE4" s="605"/>
      <c r="AF4" s="606"/>
      <c r="AG4" s="606"/>
      <c r="AH4" s="607"/>
      <c r="AI4" s="581"/>
      <c r="AJ4" s="582"/>
      <c r="AK4" s="657"/>
      <c r="AL4" s="661" t="s">
        <v>80</v>
      </c>
      <c r="AM4" s="663"/>
      <c r="AN4" s="663" t="s">
        <v>79</v>
      </c>
      <c r="AO4" s="662"/>
      <c r="AP4" s="661" t="s">
        <v>59</v>
      </c>
      <c r="AQ4" s="662"/>
      <c r="AR4" s="617"/>
      <c r="AS4" s="618"/>
      <c r="AT4" s="618"/>
      <c r="AU4" s="618"/>
      <c r="AV4" s="618"/>
      <c r="AW4" s="618"/>
      <c r="AX4" s="619"/>
      <c r="AY4" s="644"/>
    </row>
    <row r="5" spans="1:51" ht="14.25" customHeight="1" x14ac:dyDescent="0.2">
      <c r="A5" s="652"/>
      <c r="B5" s="47" t="s">
        <v>2</v>
      </c>
      <c r="C5" s="605"/>
      <c r="D5" s="607"/>
      <c r="E5" s="605"/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6"/>
      <c r="W5" s="606"/>
      <c r="X5" s="607"/>
      <c r="Y5" s="632"/>
      <c r="Z5" s="633"/>
      <c r="AA5" s="634"/>
      <c r="AB5" s="639"/>
      <c r="AC5" s="649"/>
      <c r="AD5" s="649"/>
      <c r="AE5" s="605"/>
      <c r="AF5" s="606"/>
      <c r="AG5" s="606"/>
      <c r="AH5" s="607"/>
      <c r="AI5" s="583"/>
      <c r="AJ5" s="584"/>
      <c r="AK5" s="657"/>
      <c r="AL5" s="659" t="s">
        <v>81</v>
      </c>
      <c r="AM5" s="664"/>
      <c r="AN5" s="664" t="s">
        <v>78</v>
      </c>
      <c r="AO5" s="660"/>
      <c r="AP5" s="659" t="s">
        <v>60</v>
      </c>
      <c r="AQ5" s="660"/>
      <c r="AR5" s="617"/>
      <c r="AS5" s="618"/>
      <c r="AT5" s="618"/>
      <c r="AU5" s="618"/>
      <c r="AV5" s="618"/>
      <c r="AW5" s="618"/>
      <c r="AX5" s="619"/>
      <c r="AY5" s="644"/>
    </row>
    <row r="6" spans="1:51" ht="21.75" customHeight="1" x14ac:dyDescent="0.2">
      <c r="A6" s="101" t="s">
        <v>51</v>
      </c>
      <c r="B6" s="100"/>
      <c r="C6" s="640"/>
      <c r="D6" s="640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5"/>
      <c r="Z6" s="585"/>
      <c r="AA6" s="585"/>
      <c r="AB6" s="590"/>
      <c r="AC6" s="591"/>
      <c r="AD6" s="592"/>
      <c r="AE6" s="597"/>
      <c r="AF6" s="597"/>
      <c r="AG6" s="597"/>
      <c r="AH6" s="597"/>
      <c r="AI6" s="598"/>
      <c r="AJ6" s="598"/>
      <c r="AK6" s="109"/>
      <c r="AL6" s="586" t="s">
        <v>98</v>
      </c>
      <c r="AM6" s="586"/>
      <c r="AN6" s="586"/>
      <c r="AO6" s="586"/>
      <c r="AP6" s="586" t="s">
        <v>99</v>
      </c>
      <c r="AQ6" s="586"/>
      <c r="AR6" s="587"/>
      <c r="AS6" s="587"/>
      <c r="AT6" s="587"/>
      <c r="AU6" s="587"/>
      <c r="AV6" s="587"/>
      <c r="AW6" s="587"/>
      <c r="AX6" s="588"/>
      <c r="AY6" s="644"/>
    </row>
    <row r="7" spans="1:51" ht="21.75" customHeight="1" x14ac:dyDescent="0.2">
      <c r="A7" s="101" t="s">
        <v>126</v>
      </c>
      <c r="B7" s="100"/>
      <c r="C7" s="589"/>
      <c r="D7" s="589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5"/>
      <c r="Z7" s="585"/>
      <c r="AA7" s="585"/>
      <c r="AB7" s="590"/>
      <c r="AC7" s="591"/>
      <c r="AD7" s="592"/>
      <c r="AE7" s="593"/>
      <c r="AF7" s="593"/>
      <c r="AG7" s="593"/>
      <c r="AH7" s="593"/>
      <c r="AI7" s="585"/>
      <c r="AJ7" s="585"/>
      <c r="AK7" s="96"/>
      <c r="AL7" s="586" t="s">
        <v>98</v>
      </c>
      <c r="AM7" s="586"/>
      <c r="AN7" s="586"/>
      <c r="AO7" s="586"/>
      <c r="AP7" s="586" t="s">
        <v>99</v>
      </c>
      <c r="AQ7" s="586"/>
      <c r="AR7" s="587"/>
      <c r="AS7" s="587"/>
      <c r="AT7" s="587"/>
      <c r="AU7" s="587"/>
      <c r="AV7" s="587"/>
      <c r="AW7" s="587"/>
      <c r="AX7" s="588"/>
      <c r="AY7" s="644"/>
    </row>
    <row r="8" spans="1:51" ht="21.75" customHeight="1" x14ac:dyDescent="0.2">
      <c r="A8" s="101" t="s">
        <v>127</v>
      </c>
      <c r="B8" s="100"/>
      <c r="C8" s="589"/>
      <c r="D8" s="589"/>
      <c r="E8" s="587"/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5"/>
      <c r="Z8" s="585"/>
      <c r="AA8" s="585"/>
      <c r="AB8" s="590"/>
      <c r="AC8" s="591"/>
      <c r="AD8" s="592"/>
      <c r="AE8" s="593"/>
      <c r="AF8" s="593"/>
      <c r="AG8" s="593"/>
      <c r="AH8" s="593"/>
      <c r="AI8" s="585"/>
      <c r="AJ8" s="585"/>
      <c r="AK8" s="96"/>
      <c r="AL8" s="586" t="s">
        <v>98</v>
      </c>
      <c r="AM8" s="586"/>
      <c r="AN8" s="586"/>
      <c r="AO8" s="586"/>
      <c r="AP8" s="586" t="s">
        <v>99</v>
      </c>
      <c r="AQ8" s="586"/>
      <c r="AR8" s="587"/>
      <c r="AS8" s="587"/>
      <c r="AT8" s="587"/>
      <c r="AU8" s="587"/>
      <c r="AV8" s="587"/>
      <c r="AW8" s="587"/>
      <c r="AX8" s="588"/>
      <c r="AY8" s="644"/>
    </row>
    <row r="9" spans="1:51" ht="21.75" customHeight="1" x14ac:dyDescent="0.2">
      <c r="A9" s="101" t="s">
        <v>128</v>
      </c>
      <c r="B9" s="100"/>
      <c r="C9" s="589"/>
      <c r="D9" s="589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5"/>
      <c r="Z9" s="585"/>
      <c r="AA9" s="585"/>
      <c r="AB9" s="590"/>
      <c r="AC9" s="591"/>
      <c r="AD9" s="592"/>
      <c r="AE9" s="593"/>
      <c r="AF9" s="593"/>
      <c r="AG9" s="593"/>
      <c r="AH9" s="593"/>
      <c r="AI9" s="585"/>
      <c r="AJ9" s="585"/>
      <c r="AK9" s="96"/>
      <c r="AL9" s="586" t="s">
        <v>98</v>
      </c>
      <c r="AM9" s="586"/>
      <c r="AN9" s="586"/>
      <c r="AO9" s="586"/>
      <c r="AP9" s="586" t="s">
        <v>99</v>
      </c>
      <c r="AQ9" s="586"/>
      <c r="AR9" s="587"/>
      <c r="AS9" s="587"/>
      <c r="AT9" s="587"/>
      <c r="AU9" s="587"/>
      <c r="AV9" s="587"/>
      <c r="AW9" s="587"/>
      <c r="AX9" s="588"/>
      <c r="AY9" s="644"/>
    </row>
    <row r="10" spans="1:51" ht="21.75" customHeight="1" x14ac:dyDescent="0.2">
      <c r="A10" s="101" t="s">
        <v>129</v>
      </c>
      <c r="B10" s="100"/>
      <c r="C10" s="589"/>
      <c r="D10" s="589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5"/>
      <c r="Z10" s="585"/>
      <c r="AA10" s="585"/>
      <c r="AB10" s="590"/>
      <c r="AC10" s="591"/>
      <c r="AD10" s="592"/>
      <c r="AE10" s="593"/>
      <c r="AF10" s="593"/>
      <c r="AG10" s="593"/>
      <c r="AH10" s="593"/>
      <c r="AI10" s="585"/>
      <c r="AJ10" s="585"/>
      <c r="AK10" s="96"/>
      <c r="AL10" s="586" t="s">
        <v>98</v>
      </c>
      <c r="AM10" s="586"/>
      <c r="AN10" s="586"/>
      <c r="AO10" s="586"/>
      <c r="AP10" s="586" t="s">
        <v>99</v>
      </c>
      <c r="AQ10" s="586"/>
      <c r="AR10" s="587"/>
      <c r="AS10" s="587"/>
      <c r="AT10" s="587"/>
      <c r="AU10" s="587"/>
      <c r="AV10" s="587"/>
      <c r="AW10" s="587"/>
      <c r="AX10" s="588"/>
      <c r="AY10" s="644"/>
    </row>
    <row r="11" spans="1:51" ht="21.75" customHeight="1" x14ac:dyDescent="0.2">
      <c r="A11" s="101" t="s">
        <v>130</v>
      </c>
      <c r="B11" s="100"/>
      <c r="C11" s="589"/>
      <c r="D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5"/>
      <c r="Z11" s="585"/>
      <c r="AA11" s="585"/>
      <c r="AB11" s="590"/>
      <c r="AC11" s="591"/>
      <c r="AD11" s="592"/>
      <c r="AE11" s="593"/>
      <c r="AF11" s="593"/>
      <c r="AG11" s="593"/>
      <c r="AH11" s="593"/>
      <c r="AI11" s="585"/>
      <c r="AJ11" s="585"/>
      <c r="AK11" s="96"/>
      <c r="AL11" s="586" t="s">
        <v>98</v>
      </c>
      <c r="AM11" s="586"/>
      <c r="AN11" s="586"/>
      <c r="AO11" s="586"/>
      <c r="AP11" s="586" t="s">
        <v>99</v>
      </c>
      <c r="AQ11" s="586"/>
      <c r="AR11" s="587"/>
      <c r="AS11" s="587"/>
      <c r="AT11" s="587"/>
      <c r="AU11" s="587"/>
      <c r="AV11" s="587"/>
      <c r="AW11" s="587"/>
      <c r="AX11" s="588"/>
      <c r="AY11" s="644"/>
    </row>
    <row r="12" spans="1:51" ht="21.75" customHeight="1" x14ac:dyDescent="0.2">
      <c r="A12" s="101" t="s">
        <v>131</v>
      </c>
      <c r="B12" s="100"/>
      <c r="C12" s="589"/>
      <c r="D12" s="589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5"/>
      <c r="Z12" s="585"/>
      <c r="AA12" s="585"/>
      <c r="AB12" s="590"/>
      <c r="AC12" s="591"/>
      <c r="AD12" s="592"/>
      <c r="AE12" s="593"/>
      <c r="AF12" s="593"/>
      <c r="AG12" s="593"/>
      <c r="AH12" s="593"/>
      <c r="AI12" s="585"/>
      <c r="AJ12" s="585"/>
      <c r="AK12" s="96"/>
      <c r="AL12" s="586" t="s">
        <v>98</v>
      </c>
      <c r="AM12" s="586"/>
      <c r="AN12" s="586"/>
      <c r="AO12" s="586"/>
      <c r="AP12" s="586" t="s">
        <v>99</v>
      </c>
      <c r="AQ12" s="586"/>
      <c r="AR12" s="587"/>
      <c r="AS12" s="587"/>
      <c r="AT12" s="587"/>
      <c r="AU12" s="587"/>
      <c r="AV12" s="587"/>
      <c r="AW12" s="587"/>
      <c r="AX12" s="588"/>
      <c r="AY12" s="644"/>
    </row>
    <row r="13" spans="1:51" ht="21.75" customHeight="1" x14ac:dyDescent="0.2">
      <c r="A13" s="101" t="s">
        <v>132</v>
      </c>
      <c r="B13" s="100"/>
      <c r="C13" s="589"/>
      <c r="D13" s="589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5"/>
      <c r="Z13" s="585"/>
      <c r="AA13" s="585"/>
      <c r="AB13" s="590"/>
      <c r="AC13" s="591"/>
      <c r="AD13" s="592"/>
      <c r="AE13" s="593"/>
      <c r="AF13" s="593"/>
      <c r="AG13" s="593"/>
      <c r="AH13" s="593"/>
      <c r="AI13" s="585"/>
      <c r="AJ13" s="585"/>
      <c r="AK13" s="96"/>
      <c r="AL13" s="586" t="s">
        <v>98</v>
      </c>
      <c r="AM13" s="586"/>
      <c r="AN13" s="586"/>
      <c r="AO13" s="586"/>
      <c r="AP13" s="586" t="s">
        <v>99</v>
      </c>
      <c r="AQ13" s="586"/>
      <c r="AR13" s="587"/>
      <c r="AS13" s="587"/>
      <c r="AT13" s="587"/>
      <c r="AU13" s="587"/>
      <c r="AV13" s="587"/>
      <c r="AW13" s="587"/>
      <c r="AX13" s="588"/>
      <c r="AY13" s="644"/>
    </row>
    <row r="14" spans="1:51" ht="21.75" customHeight="1" x14ac:dyDescent="0.2">
      <c r="A14" s="101" t="s">
        <v>133</v>
      </c>
      <c r="B14" s="100"/>
      <c r="C14" s="589"/>
      <c r="D14" s="589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5"/>
      <c r="Z14" s="585"/>
      <c r="AA14" s="585"/>
      <c r="AB14" s="590"/>
      <c r="AC14" s="591"/>
      <c r="AD14" s="592"/>
      <c r="AE14" s="593"/>
      <c r="AF14" s="593"/>
      <c r="AG14" s="593"/>
      <c r="AH14" s="593"/>
      <c r="AI14" s="585"/>
      <c r="AJ14" s="585"/>
      <c r="AK14" s="96"/>
      <c r="AL14" s="586" t="s">
        <v>98</v>
      </c>
      <c r="AM14" s="586"/>
      <c r="AN14" s="586"/>
      <c r="AO14" s="586"/>
      <c r="AP14" s="586" t="s">
        <v>99</v>
      </c>
      <c r="AQ14" s="586"/>
      <c r="AR14" s="587"/>
      <c r="AS14" s="587"/>
      <c r="AT14" s="587"/>
      <c r="AU14" s="587"/>
      <c r="AV14" s="587"/>
      <c r="AW14" s="587"/>
      <c r="AX14" s="588"/>
      <c r="AY14" s="644"/>
    </row>
    <row r="15" spans="1:51" ht="21.75" customHeight="1" x14ac:dyDescent="0.2">
      <c r="A15" s="101" t="s">
        <v>134</v>
      </c>
      <c r="B15" s="100"/>
      <c r="C15" s="589"/>
      <c r="D15" s="589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5"/>
      <c r="Z15" s="585"/>
      <c r="AA15" s="585"/>
      <c r="AB15" s="590"/>
      <c r="AC15" s="591"/>
      <c r="AD15" s="592"/>
      <c r="AE15" s="593"/>
      <c r="AF15" s="593"/>
      <c r="AG15" s="593"/>
      <c r="AH15" s="593"/>
      <c r="AI15" s="585"/>
      <c r="AJ15" s="585"/>
      <c r="AK15" s="96"/>
      <c r="AL15" s="586" t="s">
        <v>98</v>
      </c>
      <c r="AM15" s="586"/>
      <c r="AN15" s="586"/>
      <c r="AO15" s="586"/>
      <c r="AP15" s="586" t="s">
        <v>99</v>
      </c>
      <c r="AQ15" s="586"/>
      <c r="AR15" s="587"/>
      <c r="AS15" s="587"/>
      <c r="AT15" s="587"/>
      <c r="AU15" s="587"/>
      <c r="AV15" s="587"/>
      <c r="AW15" s="587"/>
      <c r="AX15" s="588"/>
      <c r="AY15" s="644"/>
    </row>
    <row r="16" spans="1:51" ht="21.75" customHeight="1" x14ac:dyDescent="0.2">
      <c r="A16" s="101" t="s">
        <v>135</v>
      </c>
      <c r="B16" s="100"/>
      <c r="C16" s="589"/>
      <c r="D16" s="589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5"/>
      <c r="Z16" s="585"/>
      <c r="AA16" s="585"/>
      <c r="AB16" s="590"/>
      <c r="AC16" s="591"/>
      <c r="AD16" s="592"/>
      <c r="AE16" s="593"/>
      <c r="AF16" s="593"/>
      <c r="AG16" s="593"/>
      <c r="AH16" s="593"/>
      <c r="AI16" s="585"/>
      <c r="AJ16" s="585"/>
      <c r="AK16" s="96"/>
      <c r="AL16" s="586" t="s">
        <v>98</v>
      </c>
      <c r="AM16" s="586"/>
      <c r="AN16" s="586"/>
      <c r="AO16" s="586"/>
      <c r="AP16" s="586" t="s">
        <v>99</v>
      </c>
      <c r="AQ16" s="586"/>
      <c r="AR16" s="587"/>
      <c r="AS16" s="587"/>
      <c r="AT16" s="587"/>
      <c r="AU16" s="587"/>
      <c r="AV16" s="587"/>
      <c r="AW16" s="587"/>
      <c r="AX16" s="588"/>
      <c r="AY16" s="644"/>
    </row>
    <row r="17" spans="1:51" ht="21.75" customHeight="1" x14ac:dyDescent="0.2">
      <c r="A17" s="101" t="s">
        <v>136</v>
      </c>
      <c r="B17" s="100"/>
      <c r="C17" s="589"/>
      <c r="D17" s="589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5"/>
      <c r="Z17" s="585"/>
      <c r="AA17" s="585"/>
      <c r="AB17" s="590"/>
      <c r="AC17" s="591"/>
      <c r="AD17" s="592"/>
      <c r="AE17" s="593"/>
      <c r="AF17" s="593"/>
      <c r="AG17" s="593"/>
      <c r="AH17" s="593"/>
      <c r="AI17" s="585"/>
      <c r="AJ17" s="585"/>
      <c r="AK17" s="96"/>
      <c r="AL17" s="586" t="s">
        <v>98</v>
      </c>
      <c r="AM17" s="586"/>
      <c r="AN17" s="586"/>
      <c r="AO17" s="586"/>
      <c r="AP17" s="586" t="s">
        <v>99</v>
      </c>
      <c r="AQ17" s="586"/>
      <c r="AR17" s="587"/>
      <c r="AS17" s="587"/>
      <c r="AT17" s="587"/>
      <c r="AU17" s="587"/>
      <c r="AV17" s="587"/>
      <c r="AW17" s="587"/>
      <c r="AX17" s="588"/>
      <c r="AY17" s="644"/>
    </row>
    <row r="18" spans="1:51" ht="21.75" customHeight="1" x14ac:dyDescent="0.2">
      <c r="A18" s="101" t="s">
        <v>137</v>
      </c>
      <c r="B18" s="100"/>
      <c r="C18" s="589"/>
      <c r="D18" s="589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5"/>
      <c r="Z18" s="585"/>
      <c r="AA18" s="585"/>
      <c r="AB18" s="590"/>
      <c r="AC18" s="591"/>
      <c r="AD18" s="592"/>
      <c r="AE18" s="593"/>
      <c r="AF18" s="593"/>
      <c r="AG18" s="593"/>
      <c r="AH18" s="593"/>
      <c r="AI18" s="585"/>
      <c r="AJ18" s="585"/>
      <c r="AK18" s="96"/>
      <c r="AL18" s="586" t="s">
        <v>98</v>
      </c>
      <c r="AM18" s="586"/>
      <c r="AN18" s="586"/>
      <c r="AO18" s="586"/>
      <c r="AP18" s="586" t="s">
        <v>99</v>
      </c>
      <c r="AQ18" s="586"/>
      <c r="AR18" s="587"/>
      <c r="AS18" s="587"/>
      <c r="AT18" s="587"/>
      <c r="AU18" s="587"/>
      <c r="AV18" s="587"/>
      <c r="AW18" s="587"/>
      <c r="AX18" s="588"/>
      <c r="AY18" s="644"/>
    </row>
    <row r="19" spans="1:51" ht="21.75" customHeight="1" x14ac:dyDescent="0.2">
      <c r="A19" s="101" t="s">
        <v>138</v>
      </c>
      <c r="B19" s="100"/>
      <c r="C19" s="589"/>
      <c r="D19" s="589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5"/>
      <c r="Z19" s="585"/>
      <c r="AA19" s="585"/>
      <c r="AB19" s="590"/>
      <c r="AC19" s="591"/>
      <c r="AD19" s="592"/>
      <c r="AE19" s="593"/>
      <c r="AF19" s="593"/>
      <c r="AG19" s="593"/>
      <c r="AH19" s="593"/>
      <c r="AI19" s="585"/>
      <c r="AJ19" s="585"/>
      <c r="AK19" s="96"/>
      <c r="AL19" s="586" t="s">
        <v>98</v>
      </c>
      <c r="AM19" s="586"/>
      <c r="AN19" s="586"/>
      <c r="AO19" s="586"/>
      <c r="AP19" s="586" t="s">
        <v>99</v>
      </c>
      <c r="AQ19" s="586"/>
      <c r="AR19" s="587"/>
      <c r="AS19" s="587"/>
      <c r="AT19" s="587"/>
      <c r="AU19" s="587"/>
      <c r="AV19" s="587"/>
      <c r="AW19" s="587"/>
      <c r="AX19" s="588"/>
      <c r="AY19" s="644"/>
    </row>
    <row r="20" spans="1:51" ht="21.75" customHeight="1" x14ac:dyDescent="0.2">
      <c r="A20" s="101" t="s">
        <v>139</v>
      </c>
      <c r="B20" s="100"/>
      <c r="C20" s="589"/>
      <c r="D20" s="589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5"/>
      <c r="Z20" s="585"/>
      <c r="AA20" s="585"/>
      <c r="AB20" s="590"/>
      <c r="AC20" s="591"/>
      <c r="AD20" s="592"/>
      <c r="AE20" s="593"/>
      <c r="AF20" s="593"/>
      <c r="AG20" s="593"/>
      <c r="AH20" s="593"/>
      <c r="AI20" s="585"/>
      <c r="AJ20" s="585"/>
      <c r="AK20" s="96"/>
      <c r="AL20" s="586" t="s">
        <v>98</v>
      </c>
      <c r="AM20" s="586"/>
      <c r="AN20" s="586"/>
      <c r="AO20" s="586"/>
      <c r="AP20" s="586" t="s">
        <v>99</v>
      </c>
      <c r="AQ20" s="586"/>
      <c r="AR20" s="587"/>
      <c r="AS20" s="587"/>
      <c r="AT20" s="587"/>
      <c r="AU20" s="587"/>
      <c r="AV20" s="587"/>
      <c r="AW20" s="587"/>
      <c r="AX20" s="588"/>
      <c r="AY20" s="644"/>
    </row>
    <row r="21" spans="1:51" ht="21.75" customHeight="1" x14ac:dyDescent="0.2">
      <c r="A21" s="101" t="s">
        <v>140</v>
      </c>
      <c r="B21" s="100"/>
      <c r="C21" s="589"/>
      <c r="D21" s="589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5"/>
      <c r="Z21" s="585"/>
      <c r="AA21" s="585"/>
      <c r="AB21" s="590"/>
      <c r="AC21" s="591"/>
      <c r="AD21" s="592"/>
      <c r="AE21" s="593"/>
      <c r="AF21" s="593"/>
      <c r="AG21" s="593"/>
      <c r="AH21" s="593"/>
      <c r="AI21" s="585"/>
      <c r="AJ21" s="585"/>
      <c r="AK21" s="96"/>
      <c r="AL21" s="586" t="s">
        <v>98</v>
      </c>
      <c r="AM21" s="586"/>
      <c r="AN21" s="586"/>
      <c r="AO21" s="586"/>
      <c r="AP21" s="586" t="s">
        <v>99</v>
      </c>
      <c r="AQ21" s="586"/>
      <c r="AR21" s="587"/>
      <c r="AS21" s="587"/>
      <c r="AT21" s="587"/>
      <c r="AU21" s="587"/>
      <c r="AV21" s="587"/>
      <c r="AW21" s="587"/>
      <c r="AX21" s="588"/>
      <c r="AY21" s="644"/>
    </row>
    <row r="22" spans="1:51" ht="21.75" customHeight="1" x14ac:dyDescent="0.2">
      <c r="A22" s="101" t="s">
        <v>141</v>
      </c>
      <c r="B22" s="100"/>
      <c r="C22" s="589"/>
      <c r="D22" s="589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5"/>
      <c r="Z22" s="585"/>
      <c r="AA22" s="585"/>
      <c r="AB22" s="590"/>
      <c r="AC22" s="591"/>
      <c r="AD22" s="592"/>
      <c r="AE22" s="593"/>
      <c r="AF22" s="593"/>
      <c r="AG22" s="593"/>
      <c r="AH22" s="593"/>
      <c r="AI22" s="585"/>
      <c r="AJ22" s="585"/>
      <c r="AK22" s="96"/>
      <c r="AL22" s="586" t="s">
        <v>98</v>
      </c>
      <c r="AM22" s="586"/>
      <c r="AN22" s="586"/>
      <c r="AO22" s="586"/>
      <c r="AP22" s="586" t="s">
        <v>99</v>
      </c>
      <c r="AQ22" s="586"/>
      <c r="AR22" s="587"/>
      <c r="AS22" s="587"/>
      <c r="AT22" s="587"/>
      <c r="AU22" s="587"/>
      <c r="AV22" s="587"/>
      <c r="AW22" s="587"/>
      <c r="AX22" s="588"/>
      <c r="AY22" s="644"/>
    </row>
    <row r="23" spans="1:51" ht="21.75" customHeight="1" x14ac:dyDescent="0.2">
      <c r="A23" s="101" t="s">
        <v>142</v>
      </c>
      <c r="B23" s="100"/>
      <c r="C23" s="589"/>
      <c r="D23" s="589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5"/>
      <c r="Z23" s="585"/>
      <c r="AA23" s="585"/>
      <c r="AB23" s="590"/>
      <c r="AC23" s="591"/>
      <c r="AD23" s="592"/>
      <c r="AE23" s="593"/>
      <c r="AF23" s="593"/>
      <c r="AG23" s="593"/>
      <c r="AH23" s="593"/>
      <c r="AI23" s="585"/>
      <c r="AJ23" s="585"/>
      <c r="AK23" s="96"/>
      <c r="AL23" s="586" t="s">
        <v>98</v>
      </c>
      <c r="AM23" s="586"/>
      <c r="AN23" s="586"/>
      <c r="AO23" s="586"/>
      <c r="AP23" s="586" t="s">
        <v>99</v>
      </c>
      <c r="AQ23" s="586"/>
      <c r="AR23" s="587"/>
      <c r="AS23" s="587"/>
      <c r="AT23" s="587"/>
      <c r="AU23" s="587"/>
      <c r="AV23" s="587"/>
      <c r="AW23" s="587"/>
      <c r="AX23" s="588"/>
      <c r="AY23" s="644"/>
    </row>
    <row r="24" spans="1:51" ht="21.75" customHeight="1" x14ac:dyDescent="0.2">
      <c r="A24" s="101" t="s">
        <v>143</v>
      </c>
      <c r="B24" s="100"/>
      <c r="C24" s="589"/>
      <c r="D24" s="589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5"/>
      <c r="Z24" s="585"/>
      <c r="AA24" s="585"/>
      <c r="AB24" s="590"/>
      <c r="AC24" s="591"/>
      <c r="AD24" s="592"/>
      <c r="AE24" s="593"/>
      <c r="AF24" s="593"/>
      <c r="AG24" s="593"/>
      <c r="AH24" s="593"/>
      <c r="AI24" s="585"/>
      <c r="AJ24" s="585"/>
      <c r="AK24" s="96"/>
      <c r="AL24" s="586" t="s">
        <v>98</v>
      </c>
      <c r="AM24" s="586"/>
      <c r="AN24" s="586"/>
      <c r="AO24" s="586"/>
      <c r="AP24" s="586" t="s">
        <v>99</v>
      </c>
      <c r="AQ24" s="586"/>
      <c r="AR24" s="587"/>
      <c r="AS24" s="587"/>
      <c r="AT24" s="587"/>
      <c r="AU24" s="587"/>
      <c r="AV24" s="587"/>
      <c r="AW24" s="587"/>
      <c r="AX24" s="588"/>
      <c r="AY24" s="30"/>
    </row>
    <row r="25" spans="1:51" ht="21.75" customHeight="1" thickBot="1" x14ac:dyDescent="0.25">
      <c r="A25" s="101" t="s">
        <v>144</v>
      </c>
      <c r="B25" s="100"/>
      <c r="C25" s="589"/>
      <c r="D25" s="589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5"/>
      <c r="Z25" s="585"/>
      <c r="AA25" s="585"/>
      <c r="AB25" s="590"/>
      <c r="AC25" s="591"/>
      <c r="AD25" s="592"/>
      <c r="AE25" s="593"/>
      <c r="AF25" s="593"/>
      <c r="AG25" s="593"/>
      <c r="AH25" s="593"/>
      <c r="AI25" s="585"/>
      <c r="AJ25" s="585"/>
      <c r="AK25" s="96"/>
      <c r="AL25" s="586" t="s">
        <v>98</v>
      </c>
      <c r="AM25" s="586"/>
      <c r="AN25" s="586"/>
      <c r="AO25" s="586"/>
      <c r="AP25" s="586" t="s">
        <v>99</v>
      </c>
      <c r="AQ25" s="586"/>
      <c r="AR25" s="587"/>
      <c r="AS25" s="587"/>
      <c r="AT25" s="587"/>
      <c r="AU25" s="587"/>
      <c r="AV25" s="587"/>
      <c r="AW25" s="587"/>
      <c r="AX25" s="588"/>
      <c r="AY25" s="30"/>
    </row>
    <row r="26" spans="1:51" ht="18.75" customHeight="1" thickBot="1" x14ac:dyDescent="0.25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7" t="s">
        <v>41</v>
      </c>
      <c r="T26" s="98"/>
      <c r="U26" s="98"/>
      <c r="V26" s="98"/>
      <c r="W26" s="98"/>
      <c r="X26" s="99"/>
      <c r="Y26" s="623"/>
      <c r="Z26" s="624"/>
      <c r="AA26" s="625"/>
      <c r="AB26" s="620"/>
      <c r="AC26" s="621"/>
      <c r="AD26" s="622"/>
      <c r="AE26" s="626">
        <f>SUM(AE6:AH25)</f>
        <v>0</v>
      </c>
      <c r="AF26" s="627"/>
      <c r="AG26" s="627"/>
      <c r="AH26" s="628"/>
      <c r="AI26" s="95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30"/>
    </row>
    <row r="27" spans="1:51" x14ac:dyDescent="0.2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0"/>
      <c r="AD27" s="600"/>
      <c r="AE27" s="600"/>
      <c r="AF27" s="600"/>
      <c r="AG27" s="600"/>
      <c r="AH27" s="600"/>
      <c r="AI27" s="600"/>
      <c r="AJ27" s="600"/>
      <c r="AK27" s="600"/>
      <c r="AL27" s="600"/>
      <c r="AM27" s="600"/>
      <c r="AN27" s="600"/>
      <c r="AO27" s="600"/>
      <c r="AP27" s="600"/>
      <c r="AQ27" s="600"/>
      <c r="AR27" s="600"/>
      <c r="AS27" s="600"/>
      <c r="AT27" s="600"/>
      <c r="AU27" s="600"/>
      <c r="AV27" s="600"/>
      <c r="AW27" s="600"/>
      <c r="AX27" s="600"/>
      <c r="AY27" s="600"/>
    </row>
    <row r="29" spans="1:51" ht="12.5" x14ac:dyDescent="0.2">
      <c r="T29" s="550" t="s">
        <v>112</v>
      </c>
      <c r="U29" s="551"/>
      <c r="V29" s="53"/>
      <c r="W29" s="433">
        <v>1</v>
      </c>
      <c r="X29" s="491"/>
      <c r="Y29" s="507" t="str">
        <f>IF(SUM($B$6:$B$25)=0,"",COUNTIF($B$6:$B$25,W29))</f>
        <v/>
      </c>
      <c r="Z29" s="507"/>
      <c r="AA29" s="507"/>
      <c r="AB29" s="508" t="str">
        <f>IF(Y29="",""," 件")</f>
        <v/>
      </c>
      <c r="AC29" s="508"/>
      <c r="AD29" s="54" t="str">
        <f>IF(Y29="","","\")</f>
        <v/>
      </c>
      <c r="AE29" s="484">
        <f t="shared" ref="AE29:AE34" si="0">IF($AE$26=0,0,SUMIF($B$6:$B$25,W29,$AE$6:$AH$25))</f>
        <v>0</v>
      </c>
      <c r="AF29" s="484"/>
      <c r="AG29" s="484"/>
      <c r="AH29" s="484"/>
      <c r="AL29" s="594" t="s">
        <v>162</v>
      </c>
      <c r="AM29" s="595"/>
      <c r="AN29" s="595"/>
      <c r="AO29" s="595"/>
      <c r="AP29" s="595"/>
      <c r="AQ29" s="595"/>
    </row>
    <row r="30" spans="1:51" ht="12.5" x14ac:dyDescent="0.2">
      <c r="T30" s="552"/>
      <c r="U30" s="553"/>
      <c r="V30" s="53"/>
      <c r="W30" s="433">
        <v>2</v>
      </c>
      <c r="X30" s="491"/>
      <c r="Y30" s="507" t="str">
        <f t="shared" ref="Y30:Y34" si="1">IF(SUM($B$6:$B$25)=0,"",COUNTIF($B$6:$B$25,W30))</f>
        <v/>
      </c>
      <c r="Z30" s="507"/>
      <c r="AA30" s="507"/>
      <c r="AB30" s="508" t="str">
        <f t="shared" ref="AB30:AB35" si="2">IF(Y30="",""," 件")</f>
        <v/>
      </c>
      <c r="AC30" s="508"/>
      <c r="AD30" s="54" t="str">
        <f t="shared" ref="AD30:AD33" si="3">IF(Y30="","","\")</f>
        <v/>
      </c>
      <c r="AE30" s="484">
        <f t="shared" si="0"/>
        <v>0</v>
      </c>
      <c r="AF30" s="484"/>
      <c r="AG30" s="484"/>
      <c r="AH30" s="484"/>
      <c r="AL30" s="595"/>
      <c r="AM30" s="595"/>
      <c r="AN30" s="595"/>
      <c r="AO30" s="595"/>
      <c r="AP30" s="595"/>
      <c r="AQ30" s="595"/>
    </row>
    <row r="31" spans="1:51" ht="12.5" x14ac:dyDescent="0.2">
      <c r="T31" s="552"/>
      <c r="U31" s="553"/>
      <c r="V31" s="53"/>
      <c r="W31" s="433">
        <v>3</v>
      </c>
      <c r="X31" s="491"/>
      <c r="Y31" s="507" t="str">
        <f t="shared" si="1"/>
        <v/>
      </c>
      <c r="Z31" s="507"/>
      <c r="AA31" s="507"/>
      <c r="AB31" s="508" t="str">
        <f t="shared" si="2"/>
        <v/>
      </c>
      <c r="AC31" s="508"/>
      <c r="AD31" s="54" t="str">
        <f t="shared" si="3"/>
        <v/>
      </c>
      <c r="AE31" s="484">
        <f t="shared" si="0"/>
        <v>0</v>
      </c>
      <c r="AF31" s="484"/>
      <c r="AG31" s="484"/>
      <c r="AH31" s="484"/>
      <c r="AL31" s="595"/>
      <c r="AM31" s="595"/>
      <c r="AN31" s="595"/>
      <c r="AO31" s="595"/>
      <c r="AP31" s="595"/>
      <c r="AQ31" s="595"/>
    </row>
    <row r="32" spans="1:51" ht="12.5" x14ac:dyDescent="0.2">
      <c r="T32" s="552"/>
      <c r="U32" s="553"/>
      <c r="V32" s="53"/>
      <c r="W32" s="433">
        <v>4</v>
      </c>
      <c r="X32" s="491"/>
      <c r="Y32" s="507" t="str">
        <f t="shared" si="1"/>
        <v/>
      </c>
      <c r="Z32" s="507"/>
      <c r="AA32" s="507"/>
      <c r="AB32" s="508" t="str">
        <f t="shared" si="2"/>
        <v/>
      </c>
      <c r="AC32" s="508"/>
      <c r="AD32" s="54" t="str">
        <f t="shared" si="3"/>
        <v/>
      </c>
      <c r="AE32" s="484">
        <f t="shared" si="0"/>
        <v>0</v>
      </c>
      <c r="AF32" s="484"/>
      <c r="AG32" s="484"/>
      <c r="AH32" s="484"/>
    </row>
    <row r="33" spans="20:34" ht="12.5" x14ac:dyDescent="0.2">
      <c r="T33" s="552"/>
      <c r="U33" s="553"/>
      <c r="V33" s="53"/>
      <c r="W33" s="433">
        <v>5</v>
      </c>
      <c r="X33" s="491"/>
      <c r="Y33" s="507" t="str">
        <f t="shared" si="1"/>
        <v/>
      </c>
      <c r="Z33" s="507"/>
      <c r="AA33" s="507"/>
      <c r="AB33" s="508" t="str">
        <f t="shared" si="2"/>
        <v/>
      </c>
      <c r="AC33" s="508"/>
      <c r="AD33" s="54" t="str">
        <f t="shared" si="3"/>
        <v/>
      </c>
      <c r="AE33" s="484">
        <f t="shared" si="0"/>
        <v>0</v>
      </c>
      <c r="AF33" s="484"/>
      <c r="AG33" s="484"/>
      <c r="AH33" s="484"/>
    </row>
    <row r="34" spans="20:34" ht="12.5" x14ac:dyDescent="0.2">
      <c r="T34" s="552"/>
      <c r="U34" s="553"/>
      <c r="V34" s="58"/>
      <c r="W34" s="505">
        <v>6</v>
      </c>
      <c r="X34" s="506"/>
      <c r="Y34" s="507" t="str">
        <f t="shared" si="1"/>
        <v/>
      </c>
      <c r="Z34" s="507"/>
      <c r="AA34" s="507"/>
      <c r="AB34" s="599" t="str">
        <f t="shared" si="2"/>
        <v/>
      </c>
      <c r="AC34" s="599"/>
      <c r="AD34" s="54" t="str">
        <f>IF(Y34="","","\")</f>
        <v/>
      </c>
      <c r="AE34" s="484">
        <f t="shared" si="0"/>
        <v>0</v>
      </c>
      <c r="AF34" s="484"/>
      <c r="AG34" s="484"/>
      <c r="AH34" s="484"/>
    </row>
    <row r="35" spans="20:34" ht="12.5" x14ac:dyDescent="0.2">
      <c r="T35" s="554"/>
      <c r="U35" s="555"/>
      <c r="V35" s="476" t="s">
        <v>111</v>
      </c>
      <c r="W35" s="477"/>
      <c r="X35" s="477"/>
      <c r="Y35" s="529">
        <f>SUM(Y29:AA34)</f>
        <v>0</v>
      </c>
      <c r="Z35" s="529"/>
      <c r="AA35" s="529"/>
      <c r="AB35" s="596" t="str">
        <f t="shared" si="2"/>
        <v xml:space="preserve"> 件</v>
      </c>
      <c r="AC35" s="596"/>
      <c r="AD35" s="59" t="str">
        <f>IF(Y35=0,"","\")</f>
        <v/>
      </c>
      <c r="AE35" s="452">
        <f>SUM(AE29:AH34)</f>
        <v>0</v>
      </c>
      <c r="AF35" s="452"/>
      <c r="AG35" s="452"/>
      <c r="AH35" s="452"/>
    </row>
  </sheetData>
  <mergeCells count="243">
    <mergeCell ref="AY2:AY23"/>
    <mergeCell ref="A2:I2"/>
    <mergeCell ref="AC4:AC5"/>
    <mergeCell ref="AD4:AD5"/>
    <mergeCell ref="M2:AK2"/>
    <mergeCell ref="A3:A5"/>
    <mergeCell ref="C3:D5"/>
    <mergeCell ref="J1:L2"/>
    <mergeCell ref="AK3:AK5"/>
    <mergeCell ref="AL3:AQ3"/>
    <mergeCell ref="AP5:AQ5"/>
    <mergeCell ref="AP4:AQ4"/>
    <mergeCell ref="AL4:AM4"/>
    <mergeCell ref="AN4:AO4"/>
    <mergeCell ref="AN5:AO5"/>
    <mergeCell ref="AL5:AM5"/>
    <mergeCell ref="AR6:AX6"/>
    <mergeCell ref="C7:D7"/>
    <mergeCell ref="AR7:AX7"/>
    <mergeCell ref="C8:D8"/>
    <mergeCell ref="AP8:AQ8"/>
    <mergeCell ref="AR8:AX8"/>
    <mergeCell ref="C9:D9"/>
    <mergeCell ref="E9:X9"/>
    <mergeCell ref="A27:AY27"/>
    <mergeCell ref="M1:O1"/>
    <mergeCell ref="S1:U1"/>
    <mergeCell ref="P1:R1"/>
    <mergeCell ref="AE3:AH5"/>
    <mergeCell ref="AM1:AV1"/>
    <mergeCell ref="AM2:AV2"/>
    <mergeCell ref="AR3:AX5"/>
    <mergeCell ref="C24:D24"/>
    <mergeCell ref="E24:X24"/>
    <mergeCell ref="Y24:AA24"/>
    <mergeCell ref="AB24:AD24"/>
    <mergeCell ref="AE24:AH24"/>
    <mergeCell ref="AB26:AD26"/>
    <mergeCell ref="Y26:AA26"/>
    <mergeCell ref="AE26:AH26"/>
    <mergeCell ref="E3:X5"/>
    <mergeCell ref="Y3:AA5"/>
    <mergeCell ref="AB3:AD3"/>
    <mergeCell ref="AB4:AB5"/>
    <mergeCell ref="C6:D6"/>
    <mergeCell ref="E6:X6"/>
    <mergeCell ref="Y6:AA6"/>
    <mergeCell ref="A1:I1"/>
    <mergeCell ref="T29:U35"/>
    <mergeCell ref="W29:X29"/>
    <mergeCell ref="Y29:AA29"/>
    <mergeCell ref="AB29:AC29"/>
    <mergeCell ref="AE29:AH29"/>
    <mergeCell ref="W30:X30"/>
    <mergeCell ref="Y30:AA30"/>
    <mergeCell ref="AB30:AC30"/>
    <mergeCell ref="AE30:AH30"/>
    <mergeCell ref="W31:X31"/>
    <mergeCell ref="Y31:AA31"/>
    <mergeCell ref="AB31:AC31"/>
    <mergeCell ref="AE31:AH31"/>
    <mergeCell ref="W32:X32"/>
    <mergeCell ref="Y32:AA32"/>
    <mergeCell ref="AB32:AC32"/>
    <mergeCell ref="AB33:AC33"/>
    <mergeCell ref="AE33:AH33"/>
    <mergeCell ref="W34:X34"/>
    <mergeCell ref="Y34:AA34"/>
    <mergeCell ref="AB34:AC34"/>
    <mergeCell ref="AE32:AH32"/>
    <mergeCell ref="W33:X33"/>
    <mergeCell ref="Y33:AA33"/>
    <mergeCell ref="AL29:AQ31"/>
    <mergeCell ref="AE34:AH34"/>
    <mergeCell ref="V35:X35"/>
    <mergeCell ref="Y35:AA35"/>
    <mergeCell ref="AB35:AC35"/>
    <mergeCell ref="AE35:AH35"/>
    <mergeCell ref="AB6:AD6"/>
    <mergeCell ref="AE6:AH6"/>
    <mergeCell ref="AI6:AJ6"/>
    <mergeCell ref="AL6:AO6"/>
    <mergeCell ref="AP6:AQ6"/>
    <mergeCell ref="E7:X7"/>
    <mergeCell ref="Y7:AA7"/>
    <mergeCell ref="AB7:AD7"/>
    <mergeCell ref="AE7:AH7"/>
    <mergeCell ref="AI7:AJ7"/>
    <mergeCell ref="AL7:AO7"/>
    <mergeCell ref="AP7:AQ7"/>
    <mergeCell ref="E8:X8"/>
    <mergeCell ref="Y8:AA8"/>
    <mergeCell ref="AB8:AD8"/>
    <mergeCell ref="AE8:AH8"/>
    <mergeCell ref="AI8:AJ8"/>
    <mergeCell ref="AL8:AO8"/>
    <mergeCell ref="Y9:AA9"/>
    <mergeCell ref="AB9:AD9"/>
    <mergeCell ref="AE9:AH9"/>
    <mergeCell ref="AI9:AJ9"/>
    <mergeCell ref="AL9:AO9"/>
    <mergeCell ref="AP9:AQ9"/>
    <mergeCell ref="AR9:AX9"/>
    <mergeCell ref="C10:D10"/>
    <mergeCell ref="E10:X10"/>
    <mergeCell ref="Y10:AA10"/>
    <mergeCell ref="AB10:AD10"/>
    <mergeCell ref="AE10:AH10"/>
    <mergeCell ref="AI10:AJ10"/>
    <mergeCell ref="AL10:AO10"/>
    <mergeCell ref="AP10:AQ10"/>
    <mergeCell ref="AR10:AX10"/>
    <mergeCell ref="C11:D11"/>
    <mergeCell ref="E11:X11"/>
    <mergeCell ref="Y11:AA11"/>
    <mergeCell ref="AB11:AD11"/>
    <mergeCell ref="AE11:AH11"/>
    <mergeCell ref="AI11:AJ11"/>
    <mergeCell ref="AL11:AO11"/>
    <mergeCell ref="AP11:AQ11"/>
    <mergeCell ref="AR11:AX11"/>
    <mergeCell ref="C12:D12"/>
    <mergeCell ref="E12:X12"/>
    <mergeCell ref="Y12:AA12"/>
    <mergeCell ref="AB12:AD12"/>
    <mergeCell ref="AE12:AH12"/>
    <mergeCell ref="AI12:AJ12"/>
    <mergeCell ref="AL12:AO12"/>
    <mergeCell ref="AP12:AQ12"/>
    <mergeCell ref="AR12:AX12"/>
    <mergeCell ref="C13:D13"/>
    <mergeCell ref="E13:X13"/>
    <mergeCell ref="Y13:AA13"/>
    <mergeCell ref="AB13:AD13"/>
    <mergeCell ref="AE13:AH13"/>
    <mergeCell ref="AI13:AJ13"/>
    <mergeCell ref="AL13:AO13"/>
    <mergeCell ref="AP13:AQ13"/>
    <mergeCell ref="AR13:AX13"/>
    <mergeCell ref="C14:D14"/>
    <mergeCell ref="E14:X14"/>
    <mergeCell ref="Y14:AA14"/>
    <mergeCell ref="AB14:AD14"/>
    <mergeCell ref="AE14:AH14"/>
    <mergeCell ref="AI14:AJ14"/>
    <mergeCell ref="AL14:AO14"/>
    <mergeCell ref="AP14:AQ14"/>
    <mergeCell ref="AR14:AX14"/>
    <mergeCell ref="C15:D15"/>
    <mergeCell ref="E15:X15"/>
    <mergeCell ref="Y15:AA15"/>
    <mergeCell ref="AB15:AD15"/>
    <mergeCell ref="AE15:AH15"/>
    <mergeCell ref="AI15:AJ15"/>
    <mergeCell ref="AL15:AO15"/>
    <mergeCell ref="AP15:AQ15"/>
    <mergeCell ref="AR15:AX15"/>
    <mergeCell ref="C16:D16"/>
    <mergeCell ref="E16:X16"/>
    <mergeCell ref="Y16:AA16"/>
    <mergeCell ref="AB16:AD16"/>
    <mergeCell ref="AE16:AH16"/>
    <mergeCell ref="AI16:AJ16"/>
    <mergeCell ref="AL16:AO16"/>
    <mergeCell ref="AP16:AQ16"/>
    <mergeCell ref="AR16:AX16"/>
    <mergeCell ref="C17:D17"/>
    <mergeCell ref="E17:X17"/>
    <mergeCell ref="Y17:AA17"/>
    <mergeCell ref="AB17:AD17"/>
    <mergeCell ref="AE17:AH17"/>
    <mergeCell ref="AI17:AJ17"/>
    <mergeCell ref="AL17:AO17"/>
    <mergeCell ref="AP17:AQ17"/>
    <mergeCell ref="AR17:AX17"/>
    <mergeCell ref="C18:D18"/>
    <mergeCell ref="E18:X18"/>
    <mergeCell ref="Y18:AA18"/>
    <mergeCell ref="AB18:AD18"/>
    <mergeCell ref="AE18:AH18"/>
    <mergeCell ref="AI18:AJ18"/>
    <mergeCell ref="AL18:AO18"/>
    <mergeCell ref="AP18:AQ18"/>
    <mergeCell ref="AR18:AX18"/>
    <mergeCell ref="C19:D19"/>
    <mergeCell ref="E19:X19"/>
    <mergeCell ref="Y19:AA19"/>
    <mergeCell ref="AB19:AD19"/>
    <mergeCell ref="AE19:AH19"/>
    <mergeCell ref="AI19:AJ19"/>
    <mergeCell ref="AL19:AO19"/>
    <mergeCell ref="AP19:AQ19"/>
    <mergeCell ref="AR19:AX19"/>
    <mergeCell ref="C20:D20"/>
    <mergeCell ref="E20:X20"/>
    <mergeCell ref="Y20:AA20"/>
    <mergeCell ref="AB20:AD20"/>
    <mergeCell ref="AE20:AH20"/>
    <mergeCell ref="AI20:AJ20"/>
    <mergeCell ref="AL20:AO20"/>
    <mergeCell ref="AP20:AQ20"/>
    <mergeCell ref="AR20:AX20"/>
    <mergeCell ref="E22:X22"/>
    <mergeCell ref="Y22:AA22"/>
    <mergeCell ref="AB22:AD22"/>
    <mergeCell ref="AE22:AH22"/>
    <mergeCell ref="AI22:AJ22"/>
    <mergeCell ref="AL22:AO22"/>
    <mergeCell ref="AP22:AQ22"/>
    <mergeCell ref="AR22:AX22"/>
    <mergeCell ref="C21:D21"/>
    <mergeCell ref="E21:X21"/>
    <mergeCell ref="Y21:AA21"/>
    <mergeCell ref="AB21:AD21"/>
    <mergeCell ref="AE21:AH21"/>
    <mergeCell ref="AI21:AJ21"/>
    <mergeCell ref="AL21:AO21"/>
    <mergeCell ref="AP21:AQ21"/>
    <mergeCell ref="AR21:AX21"/>
    <mergeCell ref="AI3:AJ5"/>
    <mergeCell ref="AI24:AJ24"/>
    <mergeCell ref="AL24:AO24"/>
    <mergeCell ref="AP24:AQ24"/>
    <mergeCell ref="AR24:AX24"/>
    <mergeCell ref="C25:D25"/>
    <mergeCell ref="E25:X25"/>
    <mergeCell ref="Y25:AA25"/>
    <mergeCell ref="AB25:AD25"/>
    <mergeCell ref="AE25:AH25"/>
    <mergeCell ref="AI25:AJ25"/>
    <mergeCell ref="AL25:AO25"/>
    <mergeCell ref="AP25:AQ25"/>
    <mergeCell ref="AR25:AX25"/>
    <mergeCell ref="C23:D23"/>
    <mergeCell ref="E23:X23"/>
    <mergeCell ref="Y23:AA23"/>
    <mergeCell ref="AB23:AD23"/>
    <mergeCell ref="AE23:AH23"/>
    <mergeCell ref="AI23:AJ23"/>
    <mergeCell ref="AL23:AO23"/>
    <mergeCell ref="AP23:AQ23"/>
    <mergeCell ref="AR23:AX23"/>
    <mergeCell ref="C22:D22"/>
  </mergeCells>
  <phoneticPr fontId="2"/>
  <dataValidations count="4">
    <dataValidation imeMode="on" allowBlank="1" showInputMessage="1" showErrorMessage="1" sqref="E6:X25 AR6:AX25" xr:uid="{00000000-0002-0000-0300-000000000000}"/>
    <dataValidation imeMode="off" allowBlank="1" showInputMessage="1" showErrorMessage="1" sqref="AW1:AW2 B6:D25 Y6:AK25" xr:uid="{00000000-0002-0000-0300-000001000000}"/>
    <dataValidation type="list" imeMode="off" showInputMessage="1" showErrorMessage="1" errorTitle="エラー" error="ドロップダウンリストBOX以外の_x000a__x000a_事由は、摘要欄に記載願います。_x000a_" promptTitle="減少の事由" prompt="_x000a_リストBOXから_x000a_選択して下さい。" sqref="AL6:AL25" xr:uid="{00000000-0002-0000-0300-000002000000}">
      <formula1>"　　　　, 1 売　却, 2 滅　失, 3 移　動, 4 その他"</formula1>
    </dataValidation>
    <dataValidation type="list" imeMode="off" showInputMessage="1" showErrorMessage="1" promptTitle="減少の区分" prompt="_x000a_リストBOXから_x000a_選択して下さい。" sqref="AP6:AP25" xr:uid="{00000000-0002-0000-0300-000003000000}">
      <formula1>"　　, 1 全部, 2 一部"</formula1>
    </dataValidation>
  </dataValidations>
  <printOptions horizontalCentered="1" verticalCentered="1"/>
  <pageMargins left="0.62" right="0.19685039370078741" top="0.19685039370078741" bottom="0" header="0" footer="0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Q104"/>
  <sheetViews>
    <sheetView zoomScale="80" zoomScaleNormal="80" workbookViewId="0">
      <pane ySplit="5" topLeftCell="A6" activePane="bottomLeft" state="frozen"/>
      <selection pane="bottomLeft" sqref="A1:G2"/>
    </sheetView>
  </sheetViews>
  <sheetFormatPr defaultRowHeight="13" x14ac:dyDescent="0.2"/>
  <cols>
    <col min="1" max="2" width="3.7265625" customWidth="1"/>
    <col min="3" max="3" width="25" customWidth="1"/>
    <col min="4" max="6" width="3" customWidth="1"/>
    <col min="7" max="7" width="15" customWidth="1"/>
    <col min="8" max="8" width="5.26953125" bestFit="1" customWidth="1"/>
    <col min="9" max="9" width="6.36328125" bestFit="1" customWidth="1"/>
    <col min="10" max="10" width="15" customWidth="1"/>
    <col min="11" max="11" width="5" style="66" customWidth="1"/>
    <col min="12" max="12" width="13.6328125" hidden="1" customWidth="1"/>
    <col min="13" max="13" width="5.26953125" hidden="1" customWidth="1"/>
    <col min="14" max="14" width="12.453125" hidden="1" customWidth="1"/>
    <col min="15" max="15" width="4.08984375" hidden="1" customWidth="1"/>
    <col min="16" max="16" width="7.08984375" hidden="1" customWidth="1"/>
    <col min="17" max="18" width="8.08984375" hidden="1" customWidth="1"/>
    <col min="19" max="19" width="6" hidden="1" customWidth="1"/>
    <col min="20" max="20" width="11.26953125" hidden="1" customWidth="1"/>
    <col min="21" max="21" width="7.08984375" hidden="1" customWidth="1"/>
    <col min="22" max="121" width="15" hidden="1" customWidth="1"/>
  </cols>
  <sheetData>
    <row r="1" spans="1:121" ht="15" customHeight="1" x14ac:dyDescent="0.2">
      <c r="A1" s="673" t="s">
        <v>145</v>
      </c>
      <c r="B1" s="673"/>
      <c r="C1" s="673"/>
      <c r="D1" s="673"/>
      <c r="E1" s="673"/>
      <c r="F1" s="673"/>
      <c r="G1" s="673"/>
      <c r="H1" s="682">
        <f>償却資産申告書!C1</f>
        <v>46037</v>
      </c>
      <c r="I1" s="682"/>
      <c r="J1" s="682"/>
      <c r="K1" s="682"/>
      <c r="L1" s="74"/>
      <c r="M1" s="74"/>
      <c r="S1" s="672">
        <f>償却資産申告書!C1</f>
        <v>46037</v>
      </c>
      <c r="T1" s="672"/>
    </row>
    <row r="2" spans="1:121" ht="15" customHeight="1" x14ac:dyDescent="0.2">
      <c r="A2" s="674"/>
      <c r="B2" s="674"/>
      <c r="C2" s="674"/>
      <c r="D2" s="674"/>
      <c r="E2" s="674"/>
      <c r="F2" s="674"/>
      <c r="G2" s="674"/>
      <c r="H2" s="683"/>
      <c r="I2" s="683"/>
      <c r="J2" s="683"/>
      <c r="K2" s="683"/>
    </row>
    <row r="3" spans="1:121" ht="13.5" customHeight="1" x14ac:dyDescent="0.2">
      <c r="A3" s="675" t="s">
        <v>0</v>
      </c>
      <c r="B3" s="679" t="s">
        <v>151</v>
      </c>
      <c r="C3" s="676" t="s">
        <v>114</v>
      </c>
      <c r="D3" s="670" t="s">
        <v>4</v>
      </c>
      <c r="E3" s="670"/>
      <c r="F3" s="670"/>
      <c r="G3" s="676" t="s">
        <v>115</v>
      </c>
      <c r="H3" s="677" t="s">
        <v>116</v>
      </c>
      <c r="I3" s="678" t="s">
        <v>117</v>
      </c>
      <c r="J3" s="676" t="s">
        <v>118</v>
      </c>
      <c r="K3" s="684" t="s">
        <v>169</v>
      </c>
      <c r="L3" s="665" t="s">
        <v>170</v>
      </c>
      <c r="M3" s="665" t="s">
        <v>152</v>
      </c>
      <c r="N3" s="665"/>
      <c r="O3" s="665" t="s">
        <v>125</v>
      </c>
      <c r="P3" s="665"/>
      <c r="Q3" s="668" t="s">
        <v>122</v>
      </c>
      <c r="R3" s="668"/>
      <c r="S3" s="669" t="s">
        <v>120</v>
      </c>
      <c r="T3" s="665" t="s">
        <v>121</v>
      </c>
      <c r="U3" s="665" t="str">
        <f>O3</f>
        <v>減価率</v>
      </c>
      <c r="V3" s="665" t="s">
        <v>119</v>
      </c>
      <c r="W3" s="665" t="s">
        <v>119</v>
      </c>
      <c r="X3" s="665" t="s">
        <v>119</v>
      </c>
      <c r="Y3" s="665" t="s">
        <v>119</v>
      </c>
      <c r="Z3" s="665" t="s">
        <v>119</v>
      </c>
      <c r="AA3" s="665" t="s">
        <v>119</v>
      </c>
      <c r="AB3" s="665" t="s">
        <v>119</v>
      </c>
      <c r="AC3" s="665" t="s">
        <v>119</v>
      </c>
      <c r="AD3" s="665" t="s">
        <v>119</v>
      </c>
      <c r="AE3" s="665" t="s">
        <v>119</v>
      </c>
      <c r="AF3" s="665" t="s">
        <v>119</v>
      </c>
      <c r="AG3" s="665" t="s">
        <v>119</v>
      </c>
      <c r="AH3" s="665" t="s">
        <v>119</v>
      </c>
      <c r="AI3" s="665" t="s">
        <v>119</v>
      </c>
      <c r="AJ3" s="665" t="s">
        <v>119</v>
      </c>
      <c r="AK3" s="665" t="s">
        <v>119</v>
      </c>
      <c r="AL3" s="665" t="s">
        <v>119</v>
      </c>
      <c r="AM3" s="665" t="s">
        <v>119</v>
      </c>
      <c r="AN3" s="665" t="s">
        <v>119</v>
      </c>
      <c r="AO3" s="665" t="s">
        <v>119</v>
      </c>
      <c r="AP3" s="665" t="s">
        <v>119</v>
      </c>
      <c r="AQ3" s="665" t="s">
        <v>119</v>
      </c>
      <c r="AR3" s="665" t="s">
        <v>119</v>
      </c>
      <c r="AS3" s="665" t="s">
        <v>119</v>
      </c>
      <c r="AT3" s="665" t="s">
        <v>119</v>
      </c>
      <c r="AU3" s="665" t="s">
        <v>119</v>
      </c>
      <c r="AV3" s="665" t="s">
        <v>119</v>
      </c>
      <c r="AW3" s="665" t="s">
        <v>119</v>
      </c>
      <c r="AX3" s="665" t="s">
        <v>119</v>
      </c>
      <c r="AY3" s="665" t="s">
        <v>119</v>
      </c>
      <c r="AZ3" s="665" t="s">
        <v>119</v>
      </c>
      <c r="BA3" s="665" t="s">
        <v>119</v>
      </c>
      <c r="BB3" s="665" t="s">
        <v>119</v>
      </c>
      <c r="BC3" s="665" t="s">
        <v>119</v>
      </c>
      <c r="BD3" s="665" t="s">
        <v>119</v>
      </c>
      <c r="BE3" s="665" t="s">
        <v>119</v>
      </c>
      <c r="BF3" s="665" t="s">
        <v>119</v>
      </c>
      <c r="BG3" s="665" t="s">
        <v>119</v>
      </c>
      <c r="BH3" s="665" t="s">
        <v>119</v>
      </c>
      <c r="BI3" s="665" t="s">
        <v>119</v>
      </c>
      <c r="BJ3" s="665" t="s">
        <v>119</v>
      </c>
      <c r="BK3" s="665" t="s">
        <v>119</v>
      </c>
      <c r="BL3" s="665" t="s">
        <v>119</v>
      </c>
      <c r="BM3" s="665" t="s">
        <v>119</v>
      </c>
      <c r="BN3" s="665" t="s">
        <v>119</v>
      </c>
      <c r="BO3" s="665" t="s">
        <v>119</v>
      </c>
      <c r="BP3" s="665" t="s">
        <v>119</v>
      </c>
      <c r="BQ3" s="665" t="s">
        <v>119</v>
      </c>
      <c r="BR3" s="665" t="s">
        <v>119</v>
      </c>
      <c r="BS3" s="665" t="s">
        <v>119</v>
      </c>
      <c r="BT3" s="665" t="s">
        <v>119</v>
      </c>
      <c r="BU3" s="665" t="s">
        <v>119</v>
      </c>
      <c r="BV3" s="665" t="s">
        <v>119</v>
      </c>
      <c r="BW3" s="665" t="s">
        <v>119</v>
      </c>
      <c r="BX3" s="665" t="s">
        <v>119</v>
      </c>
      <c r="BY3" s="665" t="s">
        <v>119</v>
      </c>
      <c r="BZ3" s="665" t="s">
        <v>119</v>
      </c>
      <c r="CA3" s="665" t="s">
        <v>119</v>
      </c>
      <c r="CB3" s="665" t="s">
        <v>119</v>
      </c>
      <c r="CC3" s="665" t="s">
        <v>119</v>
      </c>
      <c r="CD3" s="665" t="s">
        <v>119</v>
      </c>
      <c r="CE3" s="665" t="s">
        <v>119</v>
      </c>
      <c r="CF3" s="665" t="s">
        <v>119</v>
      </c>
      <c r="CG3" s="665" t="s">
        <v>119</v>
      </c>
      <c r="CH3" s="665" t="s">
        <v>119</v>
      </c>
      <c r="CI3" s="665" t="s">
        <v>119</v>
      </c>
      <c r="CJ3" s="665" t="s">
        <v>119</v>
      </c>
      <c r="CK3" s="665" t="s">
        <v>119</v>
      </c>
      <c r="CL3" s="665" t="s">
        <v>119</v>
      </c>
      <c r="CM3" s="665" t="s">
        <v>119</v>
      </c>
      <c r="CN3" s="665" t="s">
        <v>119</v>
      </c>
      <c r="CO3" s="665" t="s">
        <v>119</v>
      </c>
      <c r="CP3" s="665" t="s">
        <v>119</v>
      </c>
      <c r="CQ3" s="665" t="s">
        <v>119</v>
      </c>
      <c r="CR3" s="665" t="s">
        <v>119</v>
      </c>
      <c r="CS3" s="665" t="s">
        <v>119</v>
      </c>
      <c r="CT3" s="665" t="s">
        <v>119</v>
      </c>
      <c r="CU3" s="665" t="s">
        <v>119</v>
      </c>
      <c r="CV3" s="665" t="s">
        <v>119</v>
      </c>
      <c r="CW3" s="665" t="s">
        <v>119</v>
      </c>
      <c r="CX3" s="665" t="s">
        <v>119</v>
      </c>
      <c r="CY3" s="665" t="s">
        <v>119</v>
      </c>
      <c r="CZ3" s="665" t="s">
        <v>119</v>
      </c>
      <c r="DA3" s="665" t="s">
        <v>119</v>
      </c>
      <c r="DB3" s="665" t="s">
        <v>119</v>
      </c>
      <c r="DC3" s="665" t="s">
        <v>119</v>
      </c>
      <c r="DD3" s="665" t="s">
        <v>119</v>
      </c>
      <c r="DE3" s="665" t="s">
        <v>119</v>
      </c>
      <c r="DF3" s="665" t="s">
        <v>119</v>
      </c>
      <c r="DG3" s="665" t="s">
        <v>119</v>
      </c>
      <c r="DH3" s="665" t="s">
        <v>119</v>
      </c>
      <c r="DI3" s="665" t="s">
        <v>119</v>
      </c>
      <c r="DJ3" s="665" t="s">
        <v>119</v>
      </c>
      <c r="DK3" s="665" t="s">
        <v>119</v>
      </c>
      <c r="DL3" s="665" t="s">
        <v>119</v>
      </c>
      <c r="DM3" s="665" t="s">
        <v>119</v>
      </c>
      <c r="DN3" s="665" t="s">
        <v>119</v>
      </c>
      <c r="DO3" s="665" t="s">
        <v>119</v>
      </c>
      <c r="DP3" s="665" t="s">
        <v>119</v>
      </c>
      <c r="DQ3" s="665" t="s">
        <v>119</v>
      </c>
    </row>
    <row r="4" spans="1:121" ht="10.5" customHeight="1" x14ac:dyDescent="0.2">
      <c r="A4" s="675"/>
      <c r="B4" s="680"/>
      <c r="C4" s="676"/>
      <c r="D4" s="675" t="s">
        <v>5</v>
      </c>
      <c r="E4" s="671" t="s">
        <v>6</v>
      </c>
      <c r="F4" s="671" t="s">
        <v>7</v>
      </c>
      <c r="G4" s="676"/>
      <c r="H4" s="676"/>
      <c r="I4" s="671"/>
      <c r="J4" s="676"/>
      <c r="K4" s="685"/>
      <c r="L4" s="665"/>
      <c r="M4" s="665"/>
      <c r="N4" s="665"/>
      <c r="O4" s="665"/>
      <c r="P4" s="665"/>
      <c r="Q4" s="665" t="s">
        <v>123</v>
      </c>
      <c r="R4" s="665" t="s">
        <v>124</v>
      </c>
      <c r="S4" s="665"/>
      <c r="T4" s="665"/>
      <c r="U4" s="665"/>
      <c r="V4" s="666"/>
      <c r="W4" s="666"/>
      <c r="X4" s="666"/>
      <c r="Y4" s="666"/>
      <c r="Z4" s="666"/>
      <c r="AA4" s="666"/>
      <c r="AB4" s="666"/>
      <c r="AC4" s="666"/>
      <c r="AD4" s="666"/>
      <c r="AE4" s="666"/>
      <c r="AF4" s="666"/>
      <c r="AG4" s="666"/>
      <c r="AH4" s="666"/>
      <c r="AI4" s="666"/>
      <c r="AJ4" s="666"/>
      <c r="AK4" s="666"/>
      <c r="AL4" s="666"/>
      <c r="AM4" s="666"/>
      <c r="AN4" s="666"/>
      <c r="AO4" s="666"/>
      <c r="AP4" s="666"/>
      <c r="AQ4" s="666"/>
      <c r="AR4" s="666"/>
      <c r="AS4" s="666"/>
      <c r="AT4" s="666"/>
      <c r="AU4" s="666"/>
      <c r="AV4" s="666"/>
      <c r="AW4" s="666"/>
      <c r="AX4" s="666"/>
      <c r="AY4" s="666"/>
      <c r="AZ4" s="666"/>
      <c r="BA4" s="666"/>
      <c r="BB4" s="666"/>
      <c r="BC4" s="666"/>
      <c r="BD4" s="666"/>
      <c r="BE4" s="666"/>
      <c r="BF4" s="666"/>
      <c r="BG4" s="666"/>
      <c r="BH4" s="666"/>
      <c r="BI4" s="666"/>
      <c r="BJ4" s="666"/>
      <c r="BK4" s="666"/>
      <c r="BL4" s="666"/>
      <c r="BM4" s="666"/>
      <c r="BN4" s="666"/>
      <c r="BO4" s="666"/>
      <c r="BP4" s="666"/>
      <c r="BQ4" s="666"/>
      <c r="BR4" s="666"/>
      <c r="BS4" s="666"/>
      <c r="BT4" s="666"/>
      <c r="BU4" s="666"/>
      <c r="BV4" s="666"/>
      <c r="BW4" s="666"/>
      <c r="BX4" s="666"/>
      <c r="BY4" s="666"/>
      <c r="BZ4" s="666"/>
      <c r="CA4" s="666"/>
      <c r="CB4" s="666"/>
      <c r="CC4" s="666"/>
      <c r="CD4" s="666"/>
      <c r="CE4" s="666"/>
      <c r="CF4" s="666"/>
      <c r="CG4" s="666"/>
      <c r="CH4" s="666"/>
      <c r="CI4" s="666"/>
      <c r="CJ4" s="666"/>
      <c r="CK4" s="666"/>
      <c r="CL4" s="666"/>
      <c r="CM4" s="666"/>
      <c r="CN4" s="666"/>
      <c r="CO4" s="666"/>
      <c r="CP4" s="666"/>
      <c r="CQ4" s="666"/>
      <c r="CR4" s="666"/>
      <c r="CS4" s="666"/>
      <c r="CT4" s="666"/>
      <c r="CU4" s="666"/>
      <c r="CV4" s="666"/>
      <c r="CW4" s="666"/>
      <c r="CX4" s="666"/>
      <c r="CY4" s="666"/>
      <c r="CZ4" s="666"/>
      <c r="DA4" s="666"/>
      <c r="DB4" s="666"/>
      <c r="DC4" s="666"/>
      <c r="DD4" s="666"/>
      <c r="DE4" s="666"/>
      <c r="DF4" s="666"/>
      <c r="DG4" s="666"/>
      <c r="DH4" s="666"/>
      <c r="DI4" s="666"/>
      <c r="DJ4" s="666"/>
      <c r="DK4" s="666"/>
      <c r="DL4" s="666"/>
      <c r="DM4" s="666"/>
      <c r="DN4" s="666"/>
      <c r="DO4" s="666"/>
      <c r="DP4" s="666"/>
      <c r="DQ4" s="666"/>
    </row>
    <row r="5" spans="1:121" ht="13.5" customHeight="1" x14ac:dyDescent="0.2">
      <c r="A5" s="675"/>
      <c r="B5" s="681"/>
      <c r="C5" s="676"/>
      <c r="D5" s="675"/>
      <c r="E5" s="671"/>
      <c r="F5" s="671"/>
      <c r="G5" s="676"/>
      <c r="H5" s="676"/>
      <c r="I5" s="671"/>
      <c r="J5" s="676"/>
      <c r="K5" s="686"/>
      <c r="L5" s="665"/>
      <c r="M5" s="104" t="s">
        <v>151</v>
      </c>
      <c r="N5" s="104" t="s">
        <v>153</v>
      </c>
      <c r="O5" s="665"/>
      <c r="P5" s="665"/>
      <c r="Q5" s="665"/>
      <c r="R5" s="665"/>
      <c r="S5" s="665"/>
      <c r="T5" s="665"/>
      <c r="U5" s="665"/>
      <c r="V5" s="105">
        <v>1</v>
      </c>
      <c r="W5" s="105">
        <v>2</v>
      </c>
      <c r="X5" s="105">
        <v>3</v>
      </c>
      <c r="Y5" s="105">
        <v>4</v>
      </c>
      <c r="Z5" s="105">
        <v>5</v>
      </c>
      <c r="AA5" s="105">
        <v>6</v>
      </c>
      <c r="AB5" s="105">
        <v>7</v>
      </c>
      <c r="AC5" s="105">
        <v>8</v>
      </c>
      <c r="AD5" s="105">
        <v>9</v>
      </c>
      <c r="AE5" s="105">
        <v>10</v>
      </c>
      <c r="AF5" s="105">
        <v>11</v>
      </c>
      <c r="AG5" s="105">
        <v>12</v>
      </c>
      <c r="AH5" s="105">
        <v>13</v>
      </c>
      <c r="AI5" s="105">
        <v>14</v>
      </c>
      <c r="AJ5" s="105">
        <v>15</v>
      </c>
      <c r="AK5" s="105">
        <v>16</v>
      </c>
      <c r="AL5" s="105">
        <v>17</v>
      </c>
      <c r="AM5" s="105">
        <v>18</v>
      </c>
      <c r="AN5" s="105">
        <v>19</v>
      </c>
      <c r="AO5" s="105">
        <v>20</v>
      </c>
      <c r="AP5" s="105">
        <v>21</v>
      </c>
      <c r="AQ5" s="105">
        <v>22</v>
      </c>
      <c r="AR5" s="105">
        <v>23</v>
      </c>
      <c r="AS5" s="105">
        <v>24</v>
      </c>
      <c r="AT5" s="105">
        <v>25</v>
      </c>
      <c r="AU5" s="105">
        <v>26</v>
      </c>
      <c r="AV5" s="105">
        <v>27</v>
      </c>
      <c r="AW5" s="105">
        <v>28</v>
      </c>
      <c r="AX5" s="105">
        <v>29</v>
      </c>
      <c r="AY5" s="105">
        <v>30</v>
      </c>
      <c r="AZ5" s="105">
        <v>31</v>
      </c>
      <c r="BA5" s="105">
        <v>32</v>
      </c>
      <c r="BB5" s="105">
        <v>33</v>
      </c>
      <c r="BC5" s="105">
        <v>34</v>
      </c>
      <c r="BD5" s="105">
        <v>35</v>
      </c>
      <c r="BE5" s="105">
        <v>36</v>
      </c>
      <c r="BF5" s="105">
        <v>37</v>
      </c>
      <c r="BG5" s="105">
        <v>38</v>
      </c>
      <c r="BH5" s="105">
        <v>39</v>
      </c>
      <c r="BI5" s="105">
        <v>40</v>
      </c>
      <c r="BJ5" s="105">
        <v>41</v>
      </c>
      <c r="BK5" s="105">
        <v>42</v>
      </c>
      <c r="BL5" s="105">
        <v>43</v>
      </c>
      <c r="BM5" s="105">
        <v>44</v>
      </c>
      <c r="BN5" s="105">
        <v>45</v>
      </c>
      <c r="BO5" s="105">
        <v>46</v>
      </c>
      <c r="BP5" s="105">
        <v>47</v>
      </c>
      <c r="BQ5" s="105">
        <v>48</v>
      </c>
      <c r="BR5" s="105">
        <v>49</v>
      </c>
      <c r="BS5" s="105">
        <v>50</v>
      </c>
      <c r="BT5" s="105">
        <v>51</v>
      </c>
      <c r="BU5" s="105">
        <v>52</v>
      </c>
      <c r="BV5" s="105">
        <v>53</v>
      </c>
      <c r="BW5" s="105">
        <v>54</v>
      </c>
      <c r="BX5" s="105">
        <v>55</v>
      </c>
      <c r="BY5" s="105">
        <v>56</v>
      </c>
      <c r="BZ5" s="105">
        <v>57</v>
      </c>
      <c r="CA5" s="105">
        <v>58</v>
      </c>
      <c r="CB5" s="105">
        <v>59</v>
      </c>
      <c r="CC5" s="105">
        <v>60</v>
      </c>
      <c r="CD5" s="105">
        <v>61</v>
      </c>
      <c r="CE5" s="105">
        <v>62</v>
      </c>
      <c r="CF5" s="105">
        <v>63</v>
      </c>
      <c r="CG5" s="105">
        <v>64</v>
      </c>
      <c r="CH5" s="105">
        <v>65</v>
      </c>
      <c r="CI5" s="105">
        <v>66</v>
      </c>
      <c r="CJ5" s="105">
        <v>67</v>
      </c>
      <c r="CK5" s="105">
        <v>68</v>
      </c>
      <c r="CL5" s="105">
        <v>69</v>
      </c>
      <c r="CM5" s="105">
        <v>70</v>
      </c>
      <c r="CN5" s="105">
        <v>71</v>
      </c>
      <c r="CO5" s="105">
        <v>72</v>
      </c>
      <c r="CP5" s="105">
        <v>73</v>
      </c>
      <c r="CQ5" s="105">
        <v>74</v>
      </c>
      <c r="CR5" s="105">
        <v>75</v>
      </c>
      <c r="CS5" s="105">
        <v>76</v>
      </c>
      <c r="CT5" s="105">
        <v>77</v>
      </c>
      <c r="CU5" s="105">
        <v>78</v>
      </c>
      <c r="CV5" s="105">
        <v>79</v>
      </c>
      <c r="CW5" s="105">
        <v>80</v>
      </c>
      <c r="CX5" s="105">
        <v>81</v>
      </c>
      <c r="CY5" s="105">
        <v>82</v>
      </c>
      <c r="CZ5" s="105">
        <v>83</v>
      </c>
      <c r="DA5" s="105">
        <v>84</v>
      </c>
      <c r="DB5" s="105">
        <v>85</v>
      </c>
      <c r="DC5" s="105">
        <v>86</v>
      </c>
      <c r="DD5" s="105">
        <v>87</v>
      </c>
      <c r="DE5" s="105">
        <v>88</v>
      </c>
      <c r="DF5" s="105">
        <v>89</v>
      </c>
      <c r="DG5" s="105">
        <v>90</v>
      </c>
      <c r="DH5" s="105">
        <v>91</v>
      </c>
      <c r="DI5" s="105">
        <v>92</v>
      </c>
      <c r="DJ5" s="105">
        <v>93</v>
      </c>
      <c r="DK5" s="105">
        <v>94</v>
      </c>
      <c r="DL5" s="105">
        <v>95</v>
      </c>
      <c r="DM5" s="105">
        <v>96</v>
      </c>
      <c r="DN5" s="105">
        <v>97</v>
      </c>
      <c r="DO5" s="105">
        <v>98</v>
      </c>
      <c r="DP5" s="105">
        <v>99</v>
      </c>
      <c r="DQ5" s="105">
        <v>100</v>
      </c>
    </row>
    <row r="6" spans="1:121" ht="19.5" customHeight="1" x14ac:dyDescent="0.2">
      <c r="A6" s="65">
        <v>1</v>
      </c>
      <c r="B6" s="65" t="str">
        <f>IF('種類別明細書（増加資産・全資産用）'!B6="","",'種類別明細書（増加資産・全資産用）'!B6)</f>
        <v/>
      </c>
      <c r="C6" s="67" t="str">
        <f>IF('種類別明細書（増加資産・全資産用）'!E6="","",'種類別明細書（増加資産・全資産用）'!E6)</f>
        <v/>
      </c>
      <c r="D6" s="667" t="str">
        <f>IF('種類別明細書（増加資産・全資産用）'!AB6="","",'種類別明細書（増加資産・全資産用）'!AB6)</f>
        <v/>
      </c>
      <c r="E6" s="667"/>
      <c r="F6" s="667"/>
      <c r="G6" s="80" t="str">
        <f>IF('種類別明細書（増加資産・全資産用）'!AE6="","",'種類別明細書（増加資産・全資産用）'!AE6)</f>
        <v/>
      </c>
      <c r="H6" s="79" t="str">
        <f>IF('種類別明細書（増加資産・全資産用）'!AI6="","",'種類別明細書（増加資産・全資産用）'!AI6)</f>
        <v/>
      </c>
      <c r="I6" s="79" t="str">
        <f>IF(H6="","",IF(S6=1,Q6,R6))</f>
        <v/>
      </c>
      <c r="J6" s="80" t="str">
        <f>IF(S6="","",HLOOKUP(S6,$V$5:$DO$26,2))</f>
        <v/>
      </c>
      <c r="K6" s="129" t="str">
        <f>IF('種類別明細書（増加資産・全資産用）'!AP6="","",'種類別明細書（増加資産・全資産用）'!AP6)</f>
        <v/>
      </c>
      <c r="L6" s="84" t="str">
        <f>IF(K6="","",ROUNDDOWN(J6*LEFTB(K6,1)/RIGHTB(K6,1),0))</f>
        <v/>
      </c>
      <c r="M6" s="123" t="str">
        <f>IF(S6=1,B6,"")</f>
        <v/>
      </c>
      <c r="N6" s="116" t="str">
        <f>IF(S6=1,G6,"")</f>
        <v/>
      </c>
      <c r="O6" s="102">
        <v>2</v>
      </c>
      <c r="P6" s="103">
        <v>0.68400000000000005</v>
      </c>
      <c r="Q6" s="73" t="str">
        <f>IF(H6="","",ROUNDDOWN(1-(U6/2),3))</f>
        <v/>
      </c>
      <c r="R6" s="73" t="str">
        <f>IF(H6="","",1-U6)</f>
        <v/>
      </c>
      <c r="S6" s="66" t="str">
        <f>IF(H6="","",YEAR($S$1)-YEAR(D6))</f>
        <v/>
      </c>
      <c r="T6" s="76" t="str">
        <f>IF(G6="","",ROUNDDOWN(G6*5%,0))</f>
        <v/>
      </c>
      <c r="U6" s="77" t="str">
        <f>IF(H6="","",VLOOKUP(H6,$O$6:$P$104,2))</f>
        <v/>
      </c>
      <c r="V6" s="76" t="str">
        <f>IF(G6="","",ROUNDDOWN(G6*ROUNDDOWN(1-(U6/2),3),0))</f>
        <v/>
      </c>
      <c r="W6" s="76" t="str">
        <f t="shared" ref="W6:BB6" si="0">IF(V6="","",IF(ROUNDDOWN(V6*(1-$U6),0)&lt;$T6,$T6,ROUNDDOWN(V6*(1-$U6),0)))</f>
        <v/>
      </c>
      <c r="X6" s="76" t="str">
        <f t="shared" si="0"/>
        <v/>
      </c>
      <c r="Y6" s="76" t="str">
        <f t="shared" si="0"/>
        <v/>
      </c>
      <c r="Z6" s="76" t="str">
        <f t="shared" si="0"/>
        <v/>
      </c>
      <c r="AA6" s="76" t="str">
        <f t="shared" si="0"/>
        <v/>
      </c>
      <c r="AB6" s="76" t="str">
        <f t="shared" si="0"/>
        <v/>
      </c>
      <c r="AC6" s="76" t="str">
        <f t="shared" si="0"/>
        <v/>
      </c>
      <c r="AD6" s="76" t="str">
        <f t="shared" si="0"/>
        <v/>
      </c>
      <c r="AE6" s="76" t="str">
        <f t="shared" si="0"/>
        <v/>
      </c>
      <c r="AF6" s="76" t="str">
        <f t="shared" si="0"/>
        <v/>
      </c>
      <c r="AG6" s="76" t="str">
        <f t="shared" si="0"/>
        <v/>
      </c>
      <c r="AH6" s="76" t="str">
        <f t="shared" si="0"/>
        <v/>
      </c>
      <c r="AI6" s="76" t="str">
        <f t="shared" si="0"/>
        <v/>
      </c>
      <c r="AJ6" s="76" t="str">
        <f t="shared" si="0"/>
        <v/>
      </c>
      <c r="AK6" s="76" t="str">
        <f t="shared" si="0"/>
        <v/>
      </c>
      <c r="AL6" s="76" t="str">
        <f t="shared" si="0"/>
        <v/>
      </c>
      <c r="AM6" s="76" t="str">
        <f t="shared" si="0"/>
        <v/>
      </c>
      <c r="AN6" s="76" t="str">
        <f t="shared" si="0"/>
        <v/>
      </c>
      <c r="AO6" s="76" t="str">
        <f t="shared" si="0"/>
        <v/>
      </c>
      <c r="AP6" s="76" t="str">
        <f t="shared" si="0"/>
        <v/>
      </c>
      <c r="AQ6" s="76" t="str">
        <f t="shared" si="0"/>
        <v/>
      </c>
      <c r="AR6" s="76" t="str">
        <f t="shared" si="0"/>
        <v/>
      </c>
      <c r="AS6" s="76" t="str">
        <f t="shared" si="0"/>
        <v/>
      </c>
      <c r="AT6" s="76" t="str">
        <f t="shared" si="0"/>
        <v/>
      </c>
      <c r="AU6" s="76" t="str">
        <f t="shared" si="0"/>
        <v/>
      </c>
      <c r="AV6" s="76" t="str">
        <f t="shared" si="0"/>
        <v/>
      </c>
      <c r="AW6" s="76" t="str">
        <f t="shared" si="0"/>
        <v/>
      </c>
      <c r="AX6" s="76" t="str">
        <f t="shared" si="0"/>
        <v/>
      </c>
      <c r="AY6" s="76" t="str">
        <f t="shared" si="0"/>
        <v/>
      </c>
      <c r="AZ6" s="76" t="str">
        <f t="shared" si="0"/>
        <v/>
      </c>
      <c r="BA6" s="76" t="str">
        <f t="shared" si="0"/>
        <v/>
      </c>
      <c r="BB6" s="76" t="str">
        <f t="shared" si="0"/>
        <v/>
      </c>
      <c r="BC6" s="76" t="str">
        <f t="shared" ref="BC6:CH6" si="1">IF(BB6="","",IF(ROUNDDOWN(BB6*(1-$U6),0)&lt;$T6,$T6,ROUNDDOWN(BB6*(1-$U6),0)))</f>
        <v/>
      </c>
      <c r="BD6" s="76" t="str">
        <f t="shared" si="1"/>
        <v/>
      </c>
      <c r="BE6" s="76" t="str">
        <f t="shared" si="1"/>
        <v/>
      </c>
      <c r="BF6" s="76" t="str">
        <f t="shared" si="1"/>
        <v/>
      </c>
      <c r="BG6" s="76" t="str">
        <f t="shared" si="1"/>
        <v/>
      </c>
      <c r="BH6" s="76" t="str">
        <f t="shared" si="1"/>
        <v/>
      </c>
      <c r="BI6" s="76" t="str">
        <f t="shared" si="1"/>
        <v/>
      </c>
      <c r="BJ6" s="76" t="str">
        <f t="shared" si="1"/>
        <v/>
      </c>
      <c r="BK6" s="76" t="str">
        <f t="shared" si="1"/>
        <v/>
      </c>
      <c r="BL6" s="76" t="str">
        <f t="shared" si="1"/>
        <v/>
      </c>
      <c r="BM6" s="76" t="str">
        <f t="shared" si="1"/>
        <v/>
      </c>
      <c r="BN6" s="76" t="str">
        <f t="shared" si="1"/>
        <v/>
      </c>
      <c r="BO6" s="76" t="str">
        <f t="shared" si="1"/>
        <v/>
      </c>
      <c r="BP6" s="76" t="str">
        <f t="shared" si="1"/>
        <v/>
      </c>
      <c r="BQ6" s="76" t="str">
        <f t="shared" si="1"/>
        <v/>
      </c>
      <c r="BR6" s="76" t="str">
        <f t="shared" si="1"/>
        <v/>
      </c>
      <c r="BS6" s="76" t="str">
        <f t="shared" si="1"/>
        <v/>
      </c>
      <c r="BT6" s="76" t="str">
        <f t="shared" si="1"/>
        <v/>
      </c>
      <c r="BU6" s="76" t="str">
        <f t="shared" si="1"/>
        <v/>
      </c>
      <c r="BV6" s="76" t="str">
        <f t="shared" si="1"/>
        <v/>
      </c>
      <c r="BW6" s="76" t="str">
        <f t="shared" si="1"/>
        <v/>
      </c>
      <c r="BX6" s="76" t="str">
        <f t="shared" si="1"/>
        <v/>
      </c>
      <c r="BY6" s="76" t="str">
        <f t="shared" si="1"/>
        <v/>
      </c>
      <c r="BZ6" s="76" t="str">
        <f t="shared" si="1"/>
        <v/>
      </c>
      <c r="CA6" s="76" t="str">
        <f t="shared" si="1"/>
        <v/>
      </c>
      <c r="CB6" s="76" t="str">
        <f t="shared" si="1"/>
        <v/>
      </c>
      <c r="CC6" s="76" t="str">
        <f t="shared" si="1"/>
        <v/>
      </c>
      <c r="CD6" s="76" t="str">
        <f t="shared" si="1"/>
        <v/>
      </c>
      <c r="CE6" s="76" t="str">
        <f t="shared" si="1"/>
        <v/>
      </c>
      <c r="CF6" s="76" t="str">
        <f t="shared" si="1"/>
        <v/>
      </c>
      <c r="CG6" s="76" t="str">
        <f t="shared" si="1"/>
        <v/>
      </c>
      <c r="CH6" s="76" t="str">
        <f t="shared" si="1"/>
        <v/>
      </c>
      <c r="CI6" s="76" t="str">
        <f t="shared" ref="CI6:DQ6" si="2">IF(CH6="","",IF(ROUNDDOWN(CH6*(1-$U6),0)&lt;$T6,$T6,ROUNDDOWN(CH6*(1-$U6),0)))</f>
        <v/>
      </c>
      <c r="CJ6" s="76" t="str">
        <f t="shared" si="2"/>
        <v/>
      </c>
      <c r="CK6" s="76" t="str">
        <f t="shared" si="2"/>
        <v/>
      </c>
      <c r="CL6" s="76" t="str">
        <f t="shared" si="2"/>
        <v/>
      </c>
      <c r="CM6" s="76" t="str">
        <f t="shared" si="2"/>
        <v/>
      </c>
      <c r="CN6" s="76" t="str">
        <f t="shared" si="2"/>
        <v/>
      </c>
      <c r="CO6" s="76" t="str">
        <f t="shared" si="2"/>
        <v/>
      </c>
      <c r="CP6" s="76" t="str">
        <f t="shared" si="2"/>
        <v/>
      </c>
      <c r="CQ6" s="76" t="str">
        <f t="shared" si="2"/>
        <v/>
      </c>
      <c r="CR6" s="76" t="str">
        <f t="shared" si="2"/>
        <v/>
      </c>
      <c r="CS6" s="76" t="str">
        <f t="shared" si="2"/>
        <v/>
      </c>
      <c r="CT6" s="76" t="str">
        <f t="shared" si="2"/>
        <v/>
      </c>
      <c r="CU6" s="76" t="str">
        <f t="shared" si="2"/>
        <v/>
      </c>
      <c r="CV6" s="76" t="str">
        <f t="shared" si="2"/>
        <v/>
      </c>
      <c r="CW6" s="76" t="str">
        <f t="shared" si="2"/>
        <v/>
      </c>
      <c r="CX6" s="76" t="str">
        <f t="shared" si="2"/>
        <v/>
      </c>
      <c r="CY6" s="76" t="str">
        <f t="shared" si="2"/>
        <v/>
      </c>
      <c r="CZ6" s="76" t="str">
        <f t="shared" si="2"/>
        <v/>
      </c>
      <c r="DA6" s="76" t="str">
        <f t="shared" si="2"/>
        <v/>
      </c>
      <c r="DB6" s="76" t="str">
        <f t="shared" si="2"/>
        <v/>
      </c>
      <c r="DC6" s="76" t="str">
        <f t="shared" si="2"/>
        <v/>
      </c>
      <c r="DD6" s="76" t="str">
        <f t="shared" si="2"/>
        <v/>
      </c>
      <c r="DE6" s="76" t="str">
        <f t="shared" si="2"/>
        <v/>
      </c>
      <c r="DF6" s="76" t="str">
        <f t="shared" si="2"/>
        <v/>
      </c>
      <c r="DG6" s="76" t="str">
        <f t="shared" si="2"/>
        <v/>
      </c>
      <c r="DH6" s="76" t="str">
        <f t="shared" si="2"/>
        <v/>
      </c>
      <c r="DI6" s="76" t="str">
        <f t="shared" si="2"/>
        <v/>
      </c>
      <c r="DJ6" s="76" t="str">
        <f t="shared" si="2"/>
        <v/>
      </c>
      <c r="DK6" s="76" t="str">
        <f t="shared" si="2"/>
        <v/>
      </c>
      <c r="DL6" s="76" t="str">
        <f t="shared" si="2"/>
        <v/>
      </c>
      <c r="DM6" s="76" t="str">
        <f t="shared" si="2"/>
        <v/>
      </c>
      <c r="DN6" s="76" t="str">
        <f t="shared" si="2"/>
        <v/>
      </c>
      <c r="DO6" s="76" t="str">
        <f t="shared" si="2"/>
        <v/>
      </c>
      <c r="DP6" s="76" t="str">
        <f t="shared" si="2"/>
        <v/>
      </c>
      <c r="DQ6" s="76" t="str">
        <f t="shared" si="2"/>
        <v/>
      </c>
    </row>
    <row r="7" spans="1:121" ht="19.5" customHeight="1" x14ac:dyDescent="0.2">
      <c r="A7" s="65">
        <v>2</v>
      </c>
      <c r="B7" s="65" t="str">
        <f>IF('種類別明細書（増加資産・全資産用）'!B7="","",'種類別明細書（増加資産・全資産用）'!B7)</f>
        <v/>
      </c>
      <c r="C7" s="67" t="str">
        <f>IF('種類別明細書（増加資産・全資産用）'!E7="","",'種類別明細書（増加資産・全資産用）'!E7)</f>
        <v/>
      </c>
      <c r="D7" s="667" t="str">
        <f>IF('種類別明細書（増加資産・全資産用）'!AB7="","",'種類別明細書（増加資産・全資産用）'!AB7)</f>
        <v/>
      </c>
      <c r="E7" s="667"/>
      <c r="F7" s="667"/>
      <c r="G7" s="80" t="str">
        <f>IF('種類別明細書（増加資産・全資産用）'!AE7="","",'種類別明細書（増加資産・全資産用）'!AE7)</f>
        <v/>
      </c>
      <c r="H7" s="79" t="str">
        <f>IF('種類別明細書（増加資産・全資産用）'!AI7="","",'種類別明細書（増加資産・全資産用）'!AI7)</f>
        <v/>
      </c>
      <c r="I7" s="79" t="str">
        <f t="shared" ref="I7:I25" si="3">IF(H7="","",IF(S7=1,Q7,R7))</f>
        <v/>
      </c>
      <c r="J7" s="80" t="str">
        <f>IF(S7="","",HLOOKUP(S7,$V$5:$DO$26,3))</f>
        <v/>
      </c>
      <c r="K7" s="129" t="str">
        <f>IF('種類別明細書（増加資産・全資産用）'!AP7="","",'種類別明細書（増加資産・全資産用）'!AP7)</f>
        <v/>
      </c>
      <c r="L7" s="84" t="str">
        <f t="shared" ref="L7:L25" si="4">IF(K7="","",ROUNDDOWN(J7*LEFTB(K7,1)/RIGHTB(K7,1),0))</f>
        <v/>
      </c>
      <c r="M7" s="112" t="str">
        <f t="shared" ref="M7:M25" si="5">IF(S7=1,B7,"")</f>
        <v/>
      </c>
      <c r="N7" s="116" t="str">
        <f t="shared" ref="N7:N25" si="6">IF(S7=1,G7,"")</f>
        <v/>
      </c>
      <c r="O7" s="68">
        <v>3</v>
      </c>
      <c r="P7" s="69">
        <v>0.53600000000000003</v>
      </c>
      <c r="Q7" s="73" t="str">
        <f t="shared" ref="Q7:Q25" si="7">IF(H7="","",ROUNDDOWN(1-(U7/2),3))</f>
        <v/>
      </c>
      <c r="R7" s="73" t="str">
        <f t="shared" ref="R7:R25" si="8">IF(H7="","",1-U7)</f>
        <v/>
      </c>
      <c r="S7" s="66" t="str">
        <f t="shared" ref="S7:S25" si="9">IF(H7="","",YEAR($S$1)-YEAR(D7))</f>
        <v/>
      </c>
      <c r="T7" s="76" t="str">
        <f t="shared" ref="T7:T25" si="10">IF(G7="","",ROUNDDOWN(G7*5%,0))</f>
        <v/>
      </c>
      <c r="U7" s="77" t="str">
        <f t="shared" ref="U7:U25" si="11">IF(H7="","",VLOOKUP(H7,$O$6:$P$104,2))</f>
        <v/>
      </c>
      <c r="V7" s="76" t="str">
        <f t="shared" ref="V7:V25" si="12">IF(G7="","",ROUNDDOWN(G7*ROUNDDOWN(1-(U7/2),3),0))</f>
        <v/>
      </c>
      <c r="W7" s="76" t="str">
        <f t="shared" ref="W7:CH7" si="13">IF(V7="","",IF(ROUNDDOWN(V7*(1-$U7),0)&lt;$T7,$T7,ROUNDDOWN(V7*(1-$U7),0)))</f>
        <v/>
      </c>
      <c r="X7" s="76" t="str">
        <f t="shared" si="13"/>
        <v/>
      </c>
      <c r="Y7" s="76" t="str">
        <f t="shared" si="13"/>
        <v/>
      </c>
      <c r="Z7" s="76" t="str">
        <f t="shared" si="13"/>
        <v/>
      </c>
      <c r="AA7" s="76" t="str">
        <f t="shared" si="13"/>
        <v/>
      </c>
      <c r="AB7" s="76" t="str">
        <f t="shared" si="13"/>
        <v/>
      </c>
      <c r="AC7" s="76" t="str">
        <f t="shared" si="13"/>
        <v/>
      </c>
      <c r="AD7" s="76" t="str">
        <f t="shared" si="13"/>
        <v/>
      </c>
      <c r="AE7" s="76" t="str">
        <f t="shared" si="13"/>
        <v/>
      </c>
      <c r="AF7" s="76" t="str">
        <f t="shared" si="13"/>
        <v/>
      </c>
      <c r="AG7" s="76" t="str">
        <f t="shared" si="13"/>
        <v/>
      </c>
      <c r="AH7" s="76" t="str">
        <f t="shared" si="13"/>
        <v/>
      </c>
      <c r="AI7" s="76" t="str">
        <f t="shared" si="13"/>
        <v/>
      </c>
      <c r="AJ7" s="76" t="str">
        <f t="shared" si="13"/>
        <v/>
      </c>
      <c r="AK7" s="76" t="str">
        <f t="shared" si="13"/>
        <v/>
      </c>
      <c r="AL7" s="76" t="str">
        <f t="shared" si="13"/>
        <v/>
      </c>
      <c r="AM7" s="76" t="str">
        <f t="shared" si="13"/>
        <v/>
      </c>
      <c r="AN7" s="76" t="str">
        <f t="shared" si="13"/>
        <v/>
      </c>
      <c r="AO7" s="76" t="str">
        <f t="shared" si="13"/>
        <v/>
      </c>
      <c r="AP7" s="76" t="str">
        <f t="shared" si="13"/>
        <v/>
      </c>
      <c r="AQ7" s="76" t="str">
        <f t="shared" si="13"/>
        <v/>
      </c>
      <c r="AR7" s="76" t="str">
        <f t="shared" si="13"/>
        <v/>
      </c>
      <c r="AS7" s="76" t="str">
        <f t="shared" si="13"/>
        <v/>
      </c>
      <c r="AT7" s="76" t="str">
        <f t="shared" si="13"/>
        <v/>
      </c>
      <c r="AU7" s="76" t="str">
        <f t="shared" si="13"/>
        <v/>
      </c>
      <c r="AV7" s="76" t="str">
        <f t="shared" si="13"/>
        <v/>
      </c>
      <c r="AW7" s="76" t="str">
        <f t="shared" si="13"/>
        <v/>
      </c>
      <c r="AX7" s="76" t="str">
        <f t="shared" si="13"/>
        <v/>
      </c>
      <c r="AY7" s="76" t="str">
        <f t="shared" si="13"/>
        <v/>
      </c>
      <c r="AZ7" s="76" t="str">
        <f t="shared" si="13"/>
        <v/>
      </c>
      <c r="BA7" s="76" t="str">
        <f t="shared" si="13"/>
        <v/>
      </c>
      <c r="BB7" s="76" t="str">
        <f t="shared" si="13"/>
        <v/>
      </c>
      <c r="BC7" s="76" t="str">
        <f t="shared" si="13"/>
        <v/>
      </c>
      <c r="BD7" s="76" t="str">
        <f t="shared" si="13"/>
        <v/>
      </c>
      <c r="BE7" s="76" t="str">
        <f t="shared" si="13"/>
        <v/>
      </c>
      <c r="BF7" s="76" t="str">
        <f t="shared" si="13"/>
        <v/>
      </c>
      <c r="BG7" s="76" t="str">
        <f t="shared" si="13"/>
        <v/>
      </c>
      <c r="BH7" s="76" t="str">
        <f t="shared" si="13"/>
        <v/>
      </c>
      <c r="BI7" s="76" t="str">
        <f t="shared" si="13"/>
        <v/>
      </c>
      <c r="BJ7" s="76" t="str">
        <f t="shared" si="13"/>
        <v/>
      </c>
      <c r="BK7" s="76" t="str">
        <f t="shared" si="13"/>
        <v/>
      </c>
      <c r="BL7" s="76" t="str">
        <f t="shared" si="13"/>
        <v/>
      </c>
      <c r="BM7" s="76" t="str">
        <f t="shared" si="13"/>
        <v/>
      </c>
      <c r="BN7" s="76" t="str">
        <f t="shared" si="13"/>
        <v/>
      </c>
      <c r="BO7" s="76" t="str">
        <f t="shared" si="13"/>
        <v/>
      </c>
      <c r="BP7" s="76" t="str">
        <f t="shared" si="13"/>
        <v/>
      </c>
      <c r="BQ7" s="76" t="str">
        <f t="shared" si="13"/>
        <v/>
      </c>
      <c r="BR7" s="76" t="str">
        <f t="shared" si="13"/>
        <v/>
      </c>
      <c r="BS7" s="76" t="str">
        <f t="shared" si="13"/>
        <v/>
      </c>
      <c r="BT7" s="76" t="str">
        <f t="shared" si="13"/>
        <v/>
      </c>
      <c r="BU7" s="76" t="str">
        <f t="shared" si="13"/>
        <v/>
      </c>
      <c r="BV7" s="76" t="str">
        <f t="shared" si="13"/>
        <v/>
      </c>
      <c r="BW7" s="76" t="str">
        <f t="shared" si="13"/>
        <v/>
      </c>
      <c r="BX7" s="76" t="str">
        <f t="shared" si="13"/>
        <v/>
      </c>
      <c r="BY7" s="76" t="str">
        <f t="shared" si="13"/>
        <v/>
      </c>
      <c r="BZ7" s="76" t="str">
        <f t="shared" si="13"/>
        <v/>
      </c>
      <c r="CA7" s="76" t="str">
        <f t="shared" si="13"/>
        <v/>
      </c>
      <c r="CB7" s="76" t="str">
        <f t="shared" si="13"/>
        <v/>
      </c>
      <c r="CC7" s="76" t="str">
        <f t="shared" si="13"/>
        <v/>
      </c>
      <c r="CD7" s="76" t="str">
        <f t="shared" si="13"/>
        <v/>
      </c>
      <c r="CE7" s="76" t="str">
        <f t="shared" si="13"/>
        <v/>
      </c>
      <c r="CF7" s="76" t="str">
        <f t="shared" si="13"/>
        <v/>
      </c>
      <c r="CG7" s="76" t="str">
        <f t="shared" si="13"/>
        <v/>
      </c>
      <c r="CH7" s="76" t="str">
        <f t="shared" si="13"/>
        <v/>
      </c>
      <c r="CI7" s="76" t="str">
        <f t="shared" ref="CI7:DQ7" si="14">IF(CH7="","",IF(ROUNDDOWN(CH7*(1-$U7),0)&lt;$T7,$T7,ROUNDDOWN(CH7*(1-$U7),0)))</f>
        <v/>
      </c>
      <c r="CJ7" s="76" t="str">
        <f t="shared" si="14"/>
        <v/>
      </c>
      <c r="CK7" s="76" t="str">
        <f t="shared" si="14"/>
        <v/>
      </c>
      <c r="CL7" s="76" t="str">
        <f t="shared" si="14"/>
        <v/>
      </c>
      <c r="CM7" s="76" t="str">
        <f t="shared" si="14"/>
        <v/>
      </c>
      <c r="CN7" s="76" t="str">
        <f t="shared" si="14"/>
        <v/>
      </c>
      <c r="CO7" s="76" t="str">
        <f t="shared" si="14"/>
        <v/>
      </c>
      <c r="CP7" s="76" t="str">
        <f t="shared" si="14"/>
        <v/>
      </c>
      <c r="CQ7" s="76" t="str">
        <f t="shared" si="14"/>
        <v/>
      </c>
      <c r="CR7" s="76" t="str">
        <f t="shared" si="14"/>
        <v/>
      </c>
      <c r="CS7" s="76" t="str">
        <f t="shared" si="14"/>
        <v/>
      </c>
      <c r="CT7" s="76" t="str">
        <f t="shared" si="14"/>
        <v/>
      </c>
      <c r="CU7" s="76" t="str">
        <f t="shared" si="14"/>
        <v/>
      </c>
      <c r="CV7" s="76" t="str">
        <f t="shared" si="14"/>
        <v/>
      </c>
      <c r="CW7" s="76" t="str">
        <f t="shared" si="14"/>
        <v/>
      </c>
      <c r="CX7" s="76" t="str">
        <f t="shared" si="14"/>
        <v/>
      </c>
      <c r="CY7" s="76" t="str">
        <f t="shared" si="14"/>
        <v/>
      </c>
      <c r="CZ7" s="76" t="str">
        <f t="shared" si="14"/>
        <v/>
      </c>
      <c r="DA7" s="76" t="str">
        <f t="shared" si="14"/>
        <v/>
      </c>
      <c r="DB7" s="76" t="str">
        <f t="shared" si="14"/>
        <v/>
      </c>
      <c r="DC7" s="76" t="str">
        <f t="shared" si="14"/>
        <v/>
      </c>
      <c r="DD7" s="76" t="str">
        <f t="shared" si="14"/>
        <v/>
      </c>
      <c r="DE7" s="76" t="str">
        <f t="shared" si="14"/>
        <v/>
      </c>
      <c r="DF7" s="76" t="str">
        <f t="shared" si="14"/>
        <v/>
      </c>
      <c r="DG7" s="76" t="str">
        <f t="shared" si="14"/>
        <v/>
      </c>
      <c r="DH7" s="76" t="str">
        <f t="shared" si="14"/>
        <v/>
      </c>
      <c r="DI7" s="76" t="str">
        <f t="shared" si="14"/>
        <v/>
      </c>
      <c r="DJ7" s="76" t="str">
        <f t="shared" si="14"/>
        <v/>
      </c>
      <c r="DK7" s="76" t="str">
        <f t="shared" si="14"/>
        <v/>
      </c>
      <c r="DL7" s="76" t="str">
        <f t="shared" si="14"/>
        <v/>
      </c>
      <c r="DM7" s="76" t="str">
        <f t="shared" si="14"/>
        <v/>
      </c>
      <c r="DN7" s="76" t="str">
        <f t="shared" si="14"/>
        <v/>
      </c>
      <c r="DO7" s="76" t="str">
        <f t="shared" si="14"/>
        <v/>
      </c>
      <c r="DP7" s="76" t="str">
        <f t="shared" si="14"/>
        <v/>
      </c>
      <c r="DQ7" s="76" t="str">
        <f t="shared" si="14"/>
        <v/>
      </c>
    </row>
    <row r="8" spans="1:121" ht="19.5" customHeight="1" x14ac:dyDescent="0.2">
      <c r="A8" s="65">
        <v>3</v>
      </c>
      <c r="B8" s="65" t="str">
        <f>IF('種類別明細書（増加資産・全資産用）'!B8="","",'種類別明細書（増加資産・全資産用）'!B8)</f>
        <v/>
      </c>
      <c r="C8" s="67" t="str">
        <f>IF('種類別明細書（増加資産・全資産用）'!E8="","",'種類別明細書（増加資産・全資産用）'!E8)</f>
        <v/>
      </c>
      <c r="D8" s="667" t="str">
        <f>IF('種類別明細書（増加資産・全資産用）'!AB8="","",'種類別明細書（増加資産・全資産用）'!AB8)</f>
        <v/>
      </c>
      <c r="E8" s="667"/>
      <c r="F8" s="667"/>
      <c r="G8" s="80" t="str">
        <f>IF('種類別明細書（増加資産・全資産用）'!AE8="","",'種類別明細書（増加資産・全資産用）'!AE8)</f>
        <v/>
      </c>
      <c r="H8" s="79" t="str">
        <f>IF('種類別明細書（増加資産・全資産用）'!AI8="","",'種類別明細書（増加資産・全資産用）'!AI8)</f>
        <v/>
      </c>
      <c r="I8" s="79" t="str">
        <f t="shared" si="3"/>
        <v/>
      </c>
      <c r="J8" s="80" t="str">
        <f>IF(S8="","",HLOOKUP(S8,$V$5:$DO$26,4))</f>
        <v/>
      </c>
      <c r="K8" s="129" t="str">
        <f>IF('種類別明細書（増加資産・全資産用）'!AP8="","",'種類別明細書（増加資産・全資産用）'!AP8)</f>
        <v/>
      </c>
      <c r="L8" s="84" t="str">
        <f t="shared" si="4"/>
        <v/>
      </c>
      <c r="M8" s="112" t="str">
        <f t="shared" si="5"/>
        <v/>
      </c>
      <c r="N8" s="116" t="str">
        <f t="shared" si="6"/>
        <v/>
      </c>
      <c r="O8" s="68">
        <v>4</v>
      </c>
      <c r="P8" s="69">
        <v>0.438</v>
      </c>
      <c r="Q8" s="73" t="str">
        <f t="shared" si="7"/>
        <v/>
      </c>
      <c r="R8" s="73" t="str">
        <f t="shared" si="8"/>
        <v/>
      </c>
      <c r="S8" s="66" t="str">
        <f t="shared" si="9"/>
        <v/>
      </c>
      <c r="T8" s="76" t="str">
        <f t="shared" si="10"/>
        <v/>
      </c>
      <c r="U8" s="77" t="str">
        <f t="shared" si="11"/>
        <v/>
      </c>
      <c r="V8" s="76" t="str">
        <f t="shared" si="12"/>
        <v/>
      </c>
      <c r="W8" s="76" t="str">
        <f t="shared" ref="W8:CH8" si="15">IF(V8="","",IF(ROUNDDOWN(V8*(1-$U8),0)&lt;$T8,$T8,ROUNDDOWN(V8*(1-$U8),0)))</f>
        <v/>
      </c>
      <c r="X8" s="76" t="str">
        <f t="shared" si="15"/>
        <v/>
      </c>
      <c r="Y8" s="76" t="str">
        <f t="shared" si="15"/>
        <v/>
      </c>
      <c r="Z8" s="76" t="str">
        <f t="shared" si="15"/>
        <v/>
      </c>
      <c r="AA8" s="76" t="str">
        <f t="shared" si="15"/>
        <v/>
      </c>
      <c r="AB8" s="76" t="str">
        <f t="shared" si="15"/>
        <v/>
      </c>
      <c r="AC8" s="76" t="str">
        <f t="shared" si="15"/>
        <v/>
      </c>
      <c r="AD8" s="76" t="str">
        <f t="shared" si="15"/>
        <v/>
      </c>
      <c r="AE8" s="76" t="str">
        <f t="shared" si="15"/>
        <v/>
      </c>
      <c r="AF8" s="76" t="str">
        <f t="shared" si="15"/>
        <v/>
      </c>
      <c r="AG8" s="76" t="str">
        <f t="shared" si="15"/>
        <v/>
      </c>
      <c r="AH8" s="76" t="str">
        <f t="shared" si="15"/>
        <v/>
      </c>
      <c r="AI8" s="76" t="str">
        <f t="shared" si="15"/>
        <v/>
      </c>
      <c r="AJ8" s="76" t="str">
        <f t="shared" si="15"/>
        <v/>
      </c>
      <c r="AK8" s="76" t="str">
        <f t="shared" si="15"/>
        <v/>
      </c>
      <c r="AL8" s="76" t="str">
        <f t="shared" si="15"/>
        <v/>
      </c>
      <c r="AM8" s="76" t="str">
        <f t="shared" si="15"/>
        <v/>
      </c>
      <c r="AN8" s="76" t="str">
        <f t="shared" si="15"/>
        <v/>
      </c>
      <c r="AO8" s="76" t="str">
        <f t="shared" si="15"/>
        <v/>
      </c>
      <c r="AP8" s="76" t="str">
        <f t="shared" si="15"/>
        <v/>
      </c>
      <c r="AQ8" s="76" t="str">
        <f t="shared" si="15"/>
        <v/>
      </c>
      <c r="AR8" s="76" t="str">
        <f t="shared" si="15"/>
        <v/>
      </c>
      <c r="AS8" s="76" t="str">
        <f t="shared" si="15"/>
        <v/>
      </c>
      <c r="AT8" s="76" t="str">
        <f t="shared" si="15"/>
        <v/>
      </c>
      <c r="AU8" s="76" t="str">
        <f t="shared" si="15"/>
        <v/>
      </c>
      <c r="AV8" s="76" t="str">
        <f t="shared" si="15"/>
        <v/>
      </c>
      <c r="AW8" s="76" t="str">
        <f t="shared" si="15"/>
        <v/>
      </c>
      <c r="AX8" s="76" t="str">
        <f t="shared" si="15"/>
        <v/>
      </c>
      <c r="AY8" s="76" t="str">
        <f t="shared" si="15"/>
        <v/>
      </c>
      <c r="AZ8" s="76" t="str">
        <f t="shared" si="15"/>
        <v/>
      </c>
      <c r="BA8" s="76" t="str">
        <f t="shared" si="15"/>
        <v/>
      </c>
      <c r="BB8" s="76" t="str">
        <f t="shared" si="15"/>
        <v/>
      </c>
      <c r="BC8" s="76" t="str">
        <f t="shared" si="15"/>
        <v/>
      </c>
      <c r="BD8" s="76" t="str">
        <f t="shared" si="15"/>
        <v/>
      </c>
      <c r="BE8" s="76" t="str">
        <f t="shared" si="15"/>
        <v/>
      </c>
      <c r="BF8" s="76" t="str">
        <f t="shared" si="15"/>
        <v/>
      </c>
      <c r="BG8" s="76" t="str">
        <f t="shared" si="15"/>
        <v/>
      </c>
      <c r="BH8" s="76" t="str">
        <f t="shared" si="15"/>
        <v/>
      </c>
      <c r="BI8" s="76" t="str">
        <f t="shared" si="15"/>
        <v/>
      </c>
      <c r="BJ8" s="76" t="str">
        <f t="shared" si="15"/>
        <v/>
      </c>
      <c r="BK8" s="76" t="str">
        <f t="shared" si="15"/>
        <v/>
      </c>
      <c r="BL8" s="76" t="str">
        <f t="shared" si="15"/>
        <v/>
      </c>
      <c r="BM8" s="76" t="str">
        <f t="shared" si="15"/>
        <v/>
      </c>
      <c r="BN8" s="76" t="str">
        <f t="shared" si="15"/>
        <v/>
      </c>
      <c r="BO8" s="76" t="str">
        <f t="shared" si="15"/>
        <v/>
      </c>
      <c r="BP8" s="76" t="str">
        <f t="shared" si="15"/>
        <v/>
      </c>
      <c r="BQ8" s="76" t="str">
        <f t="shared" si="15"/>
        <v/>
      </c>
      <c r="BR8" s="76" t="str">
        <f t="shared" si="15"/>
        <v/>
      </c>
      <c r="BS8" s="76" t="str">
        <f t="shared" si="15"/>
        <v/>
      </c>
      <c r="BT8" s="76" t="str">
        <f t="shared" si="15"/>
        <v/>
      </c>
      <c r="BU8" s="76" t="str">
        <f t="shared" si="15"/>
        <v/>
      </c>
      <c r="BV8" s="76" t="str">
        <f t="shared" si="15"/>
        <v/>
      </c>
      <c r="BW8" s="76" t="str">
        <f t="shared" si="15"/>
        <v/>
      </c>
      <c r="BX8" s="76" t="str">
        <f t="shared" si="15"/>
        <v/>
      </c>
      <c r="BY8" s="76" t="str">
        <f t="shared" si="15"/>
        <v/>
      </c>
      <c r="BZ8" s="76" t="str">
        <f t="shared" si="15"/>
        <v/>
      </c>
      <c r="CA8" s="76" t="str">
        <f t="shared" si="15"/>
        <v/>
      </c>
      <c r="CB8" s="76" t="str">
        <f t="shared" si="15"/>
        <v/>
      </c>
      <c r="CC8" s="76" t="str">
        <f t="shared" si="15"/>
        <v/>
      </c>
      <c r="CD8" s="76" t="str">
        <f t="shared" si="15"/>
        <v/>
      </c>
      <c r="CE8" s="76" t="str">
        <f t="shared" si="15"/>
        <v/>
      </c>
      <c r="CF8" s="76" t="str">
        <f t="shared" si="15"/>
        <v/>
      </c>
      <c r="CG8" s="76" t="str">
        <f t="shared" si="15"/>
        <v/>
      </c>
      <c r="CH8" s="76" t="str">
        <f t="shared" si="15"/>
        <v/>
      </c>
      <c r="CI8" s="76" t="str">
        <f t="shared" ref="CI8:DQ8" si="16">IF(CH8="","",IF(ROUNDDOWN(CH8*(1-$U8),0)&lt;$T8,$T8,ROUNDDOWN(CH8*(1-$U8),0)))</f>
        <v/>
      </c>
      <c r="CJ8" s="76" t="str">
        <f t="shared" si="16"/>
        <v/>
      </c>
      <c r="CK8" s="76" t="str">
        <f t="shared" si="16"/>
        <v/>
      </c>
      <c r="CL8" s="76" t="str">
        <f t="shared" si="16"/>
        <v/>
      </c>
      <c r="CM8" s="76" t="str">
        <f t="shared" si="16"/>
        <v/>
      </c>
      <c r="CN8" s="76" t="str">
        <f t="shared" si="16"/>
        <v/>
      </c>
      <c r="CO8" s="76" t="str">
        <f t="shared" si="16"/>
        <v/>
      </c>
      <c r="CP8" s="76" t="str">
        <f t="shared" si="16"/>
        <v/>
      </c>
      <c r="CQ8" s="76" t="str">
        <f t="shared" si="16"/>
        <v/>
      </c>
      <c r="CR8" s="76" t="str">
        <f t="shared" si="16"/>
        <v/>
      </c>
      <c r="CS8" s="76" t="str">
        <f t="shared" si="16"/>
        <v/>
      </c>
      <c r="CT8" s="76" t="str">
        <f t="shared" si="16"/>
        <v/>
      </c>
      <c r="CU8" s="76" t="str">
        <f t="shared" si="16"/>
        <v/>
      </c>
      <c r="CV8" s="76" t="str">
        <f t="shared" si="16"/>
        <v/>
      </c>
      <c r="CW8" s="76" t="str">
        <f t="shared" si="16"/>
        <v/>
      </c>
      <c r="CX8" s="76" t="str">
        <f t="shared" si="16"/>
        <v/>
      </c>
      <c r="CY8" s="76" t="str">
        <f t="shared" si="16"/>
        <v/>
      </c>
      <c r="CZ8" s="76" t="str">
        <f t="shared" si="16"/>
        <v/>
      </c>
      <c r="DA8" s="76" t="str">
        <f t="shared" si="16"/>
        <v/>
      </c>
      <c r="DB8" s="76" t="str">
        <f t="shared" si="16"/>
        <v/>
      </c>
      <c r="DC8" s="76" t="str">
        <f t="shared" si="16"/>
        <v/>
      </c>
      <c r="DD8" s="76" t="str">
        <f t="shared" si="16"/>
        <v/>
      </c>
      <c r="DE8" s="76" t="str">
        <f t="shared" si="16"/>
        <v/>
      </c>
      <c r="DF8" s="76" t="str">
        <f t="shared" si="16"/>
        <v/>
      </c>
      <c r="DG8" s="76" t="str">
        <f t="shared" si="16"/>
        <v/>
      </c>
      <c r="DH8" s="76" t="str">
        <f t="shared" si="16"/>
        <v/>
      </c>
      <c r="DI8" s="76" t="str">
        <f t="shared" si="16"/>
        <v/>
      </c>
      <c r="DJ8" s="76" t="str">
        <f t="shared" si="16"/>
        <v/>
      </c>
      <c r="DK8" s="76" t="str">
        <f t="shared" si="16"/>
        <v/>
      </c>
      <c r="DL8" s="76" t="str">
        <f t="shared" si="16"/>
        <v/>
      </c>
      <c r="DM8" s="76" t="str">
        <f t="shared" si="16"/>
        <v/>
      </c>
      <c r="DN8" s="76" t="str">
        <f t="shared" si="16"/>
        <v/>
      </c>
      <c r="DO8" s="76" t="str">
        <f t="shared" si="16"/>
        <v/>
      </c>
      <c r="DP8" s="76" t="str">
        <f t="shared" si="16"/>
        <v/>
      </c>
      <c r="DQ8" s="76" t="str">
        <f t="shared" si="16"/>
        <v/>
      </c>
    </row>
    <row r="9" spans="1:121" ht="19.5" customHeight="1" x14ac:dyDescent="0.2">
      <c r="A9" s="65">
        <v>4</v>
      </c>
      <c r="B9" s="65" t="str">
        <f>IF('種類別明細書（増加資産・全資産用）'!B9="","",'種類別明細書（増加資産・全資産用）'!B9)</f>
        <v/>
      </c>
      <c r="C9" s="67" t="str">
        <f>IF('種類別明細書（増加資産・全資産用）'!E9="","",'種類別明細書（増加資産・全資産用）'!E9)</f>
        <v/>
      </c>
      <c r="D9" s="667" t="str">
        <f>IF('種類別明細書（増加資産・全資産用）'!AB9="","",'種類別明細書（増加資産・全資産用）'!AB9)</f>
        <v/>
      </c>
      <c r="E9" s="667"/>
      <c r="F9" s="667"/>
      <c r="G9" s="80" t="str">
        <f>IF('種類別明細書（増加資産・全資産用）'!AE9="","",'種類別明細書（増加資産・全資産用）'!AE9)</f>
        <v/>
      </c>
      <c r="H9" s="79" t="str">
        <f>IF('種類別明細書（増加資産・全資産用）'!AI9="","",'種類別明細書（増加資産・全資産用）'!AI9)</f>
        <v/>
      </c>
      <c r="I9" s="79" t="str">
        <f t="shared" si="3"/>
        <v/>
      </c>
      <c r="J9" s="80" t="str">
        <f>IF(S9="","",HLOOKUP(S9,$V$5:$DO$26,5))</f>
        <v/>
      </c>
      <c r="K9" s="129" t="str">
        <f>IF('種類別明細書（増加資産・全資産用）'!AP9="","",'種類別明細書（増加資産・全資産用）'!AP9)</f>
        <v/>
      </c>
      <c r="L9" s="84" t="str">
        <f t="shared" si="4"/>
        <v/>
      </c>
      <c r="M9" s="112" t="str">
        <f t="shared" si="5"/>
        <v/>
      </c>
      <c r="N9" s="116" t="str">
        <f t="shared" si="6"/>
        <v/>
      </c>
      <c r="O9" s="68">
        <v>5</v>
      </c>
      <c r="P9" s="69">
        <v>0.36899999999999999</v>
      </c>
      <c r="Q9" s="73" t="str">
        <f t="shared" si="7"/>
        <v/>
      </c>
      <c r="R9" s="73" t="str">
        <f t="shared" si="8"/>
        <v/>
      </c>
      <c r="S9" s="66" t="str">
        <f t="shared" si="9"/>
        <v/>
      </c>
      <c r="T9" s="76" t="str">
        <f t="shared" si="10"/>
        <v/>
      </c>
      <c r="U9" s="77" t="str">
        <f t="shared" si="11"/>
        <v/>
      </c>
      <c r="V9" s="76" t="str">
        <f t="shared" si="12"/>
        <v/>
      </c>
      <c r="W9" s="76" t="str">
        <f t="shared" ref="W9:CH9" si="17">IF(V9="","",IF(ROUNDDOWN(V9*(1-$U9),0)&lt;$T9,$T9,ROUNDDOWN(V9*(1-$U9),0)))</f>
        <v/>
      </c>
      <c r="X9" s="76" t="str">
        <f t="shared" si="17"/>
        <v/>
      </c>
      <c r="Y9" s="76" t="str">
        <f t="shared" si="17"/>
        <v/>
      </c>
      <c r="Z9" s="76" t="str">
        <f t="shared" si="17"/>
        <v/>
      </c>
      <c r="AA9" s="76" t="str">
        <f t="shared" si="17"/>
        <v/>
      </c>
      <c r="AB9" s="76" t="str">
        <f t="shared" si="17"/>
        <v/>
      </c>
      <c r="AC9" s="76" t="str">
        <f t="shared" si="17"/>
        <v/>
      </c>
      <c r="AD9" s="76" t="str">
        <f t="shared" si="17"/>
        <v/>
      </c>
      <c r="AE9" s="76" t="str">
        <f t="shared" si="17"/>
        <v/>
      </c>
      <c r="AF9" s="76" t="str">
        <f t="shared" si="17"/>
        <v/>
      </c>
      <c r="AG9" s="76" t="str">
        <f t="shared" si="17"/>
        <v/>
      </c>
      <c r="AH9" s="76" t="str">
        <f t="shared" si="17"/>
        <v/>
      </c>
      <c r="AI9" s="76" t="str">
        <f t="shared" si="17"/>
        <v/>
      </c>
      <c r="AJ9" s="76" t="str">
        <f t="shared" si="17"/>
        <v/>
      </c>
      <c r="AK9" s="76" t="str">
        <f t="shared" si="17"/>
        <v/>
      </c>
      <c r="AL9" s="76" t="str">
        <f t="shared" si="17"/>
        <v/>
      </c>
      <c r="AM9" s="76" t="str">
        <f t="shared" si="17"/>
        <v/>
      </c>
      <c r="AN9" s="76" t="str">
        <f t="shared" si="17"/>
        <v/>
      </c>
      <c r="AO9" s="76" t="str">
        <f t="shared" si="17"/>
        <v/>
      </c>
      <c r="AP9" s="76" t="str">
        <f t="shared" si="17"/>
        <v/>
      </c>
      <c r="AQ9" s="76" t="str">
        <f t="shared" si="17"/>
        <v/>
      </c>
      <c r="AR9" s="76" t="str">
        <f t="shared" si="17"/>
        <v/>
      </c>
      <c r="AS9" s="76" t="str">
        <f t="shared" si="17"/>
        <v/>
      </c>
      <c r="AT9" s="76" t="str">
        <f t="shared" si="17"/>
        <v/>
      </c>
      <c r="AU9" s="76" t="str">
        <f t="shared" si="17"/>
        <v/>
      </c>
      <c r="AV9" s="76" t="str">
        <f t="shared" si="17"/>
        <v/>
      </c>
      <c r="AW9" s="76" t="str">
        <f t="shared" si="17"/>
        <v/>
      </c>
      <c r="AX9" s="76" t="str">
        <f t="shared" si="17"/>
        <v/>
      </c>
      <c r="AY9" s="76" t="str">
        <f t="shared" si="17"/>
        <v/>
      </c>
      <c r="AZ9" s="76" t="str">
        <f t="shared" si="17"/>
        <v/>
      </c>
      <c r="BA9" s="76" t="str">
        <f t="shared" si="17"/>
        <v/>
      </c>
      <c r="BB9" s="76" t="str">
        <f t="shared" si="17"/>
        <v/>
      </c>
      <c r="BC9" s="76" t="str">
        <f t="shared" si="17"/>
        <v/>
      </c>
      <c r="BD9" s="76" t="str">
        <f t="shared" si="17"/>
        <v/>
      </c>
      <c r="BE9" s="76" t="str">
        <f t="shared" si="17"/>
        <v/>
      </c>
      <c r="BF9" s="76" t="str">
        <f t="shared" si="17"/>
        <v/>
      </c>
      <c r="BG9" s="76" t="str">
        <f t="shared" si="17"/>
        <v/>
      </c>
      <c r="BH9" s="76" t="str">
        <f t="shared" si="17"/>
        <v/>
      </c>
      <c r="BI9" s="76" t="str">
        <f t="shared" si="17"/>
        <v/>
      </c>
      <c r="BJ9" s="76" t="str">
        <f t="shared" si="17"/>
        <v/>
      </c>
      <c r="BK9" s="76" t="str">
        <f t="shared" si="17"/>
        <v/>
      </c>
      <c r="BL9" s="76" t="str">
        <f t="shared" si="17"/>
        <v/>
      </c>
      <c r="BM9" s="76" t="str">
        <f t="shared" si="17"/>
        <v/>
      </c>
      <c r="BN9" s="76" t="str">
        <f t="shared" si="17"/>
        <v/>
      </c>
      <c r="BO9" s="76" t="str">
        <f t="shared" si="17"/>
        <v/>
      </c>
      <c r="BP9" s="76" t="str">
        <f t="shared" si="17"/>
        <v/>
      </c>
      <c r="BQ9" s="76" t="str">
        <f t="shared" si="17"/>
        <v/>
      </c>
      <c r="BR9" s="76" t="str">
        <f t="shared" si="17"/>
        <v/>
      </c>
      <c r="BS9" s="76" t="str">
        <f t="shared" si="17"/>
        <v/>
      </c>
      <c r="BT9" s="76" t="str">
        <f t="shared" si="17"/>
        <v/>
      </c>
      <c r="BU9" s="76" t="str">
        <f t="shared" si="17"/>
        <v/>
      </c>
      <c r="BV9" s="76" t="str">
        <f t="shared" si="17"/>
        <v/>
      </c>
      <c r="BW9" s="76" t="str">
        <f t="shared" si="17"/>
        <v/>
      </c>
      <c r="BX9" s="76" t="str">
        <f t="shared" si="17"/>
        <v/>
      </c>
      <c r="BY9" s="76" t="str">
        <f t="shared" si="17"/>
        <v/>
      </c>
      <c r="BZ9" s="76" t="str">
        <f t="shared" si="17"/>
        <v/>
      </c>
      <c r="CA9" s="76" t="str">
        <f t="shared" si="17"/>
        <v/>
      </c>
      <c r="CB9" s="76" t="str">
        <f t="shared" si="17"/>
        <v/>
      </c>
      <c r="CC9" s="76" t="str">
        <f t="shared" si="17"/>
        <v/>
      </c>
      <c r="CD9" s="76" t="str">
        <f t="shared" si="17"/>
        <v/>
      </c>
      <c r="CE9" s="76" t="str">
        <f t="shared" si="17"/>
        <v/>
      </c>
      <c r="CF9" s="76" t="str">
        <f t="shared" si="17"/>
        <v/>
      </c>
      <c r="CG9" s="76" t="str">
        <f t="shared" si="17"/>
        <v/>
      </c>
      <c r="CH9" s="76" t="str">
        <f t="shared" si="17"/>
        <v/>
      </c>
      <c r="CI9" s="76" t="str">
        <f t="shared" ref="CI9:DQ9" si="18">IF(CH9="","",IF(ROUNDDOWN(CH9*(1-$U9),0)&lt;$T9,$T9,ROUNDDOWN(CH9*(1-$U9),0)))</f>
        <v/>
      </c>
      <c r="CJ9" s="76" t="str">
        <f t="shared" si="18"/>
        <v/>
      </c>
      <c r="CK9" s="76" t="str">
        <f t="shared" si="18"/>
        <v/>
      </c>
      <c r="CL9" s="76" t="str">
        <f t="shared" si="18"/>
        <v/>
      </c>
      <c r="CM9" s="76" t="str">
        <f t="shared" si="18"/>
        <v/>
      </c>
      <c r="CN9" s="76" t="str">
        <f t="shared" si="18"/>
        <v/>
      </c>
      <c r="CO9" s="76" t="str">
        <f t="shared" si="18"/>
        <v/>
      </c>
      <c r="CP9" s="76" t="str">
        <f t="shared" si="18"/>
        <v/>
      </c>
      <c r="CQ9" s="76" t="str">
        <f t="shared" si="18"/>
        <v/>
      </c>
      <c r="CR9" s="76" t="str">
        <f t="shared" si="18"/>
        <v/>
      </c>
      <c r="CS9" s="76" t="str">
        <f t="shared" si="18"/>
        <v/>
      </c>
      <c r="CT9" s="76" t="str">
        <f t="shared" si="18"/>
        <v/>
      </c>
      <c r="CU9" s="76" t="str">
        <f t="shared" si="18"/>
        <v/>
      </c>
      <c r="CV9" s="76" t="str">
        <f t="shared" si="18"/>
        <v/>
      </c>
      <c r="CW9" s="76" t="str">
        <f t="shared" si="18"/>
        <v/>
      </c>
      <c r="CX9" s="76" t="str">
        <f t="shared" si="18"/>
        <v/>
      </c>
      <c r="CY9" s="76" t="str">
        <f t="shared" si="18"/>
        <v/>
      </c>
      <c r="CZ9" s="76" t="str">
        <f t="shared" si="18"/>
        <v/>
      </c>
      <c r="DA9" s="76" t="str">
        <f t="shared" si="18"/>
        <v/>
      </c>
      <c r="DB9" s="76" t="str">
        <f t="shared" si="18"/>
        <v/>
      </c>
      <c r="DC9" s="76" t="str">
        <f t="shared" si="18"/>
        <v/>
      </c>
      <c r="DD9" s="76" t="str">
        <f t="shared" si="18"/>
        <v/>
      </c>
      <c r="DE9" s="76" t="str">
        <f t="shared" si="18"/>
        <v/>
      </c>
      <c r="DF9" s="76" t="str">
        <f t="shared" si="18"/>
        <v/>
      </c>
      <c r="DG9" s="76" t="str">
        <f t="shared" si="18"/>
        <v/>
      </c>
      <c r="DH9" s="76" t="str">
        <f t="shared" si="18"/>
        <v/>
      </c>
      <c r="DI9" s="76" t="str">
        <f t="shared" si="18"/>
        <v/>
      </c>
      <c r="DJ9" s="76" t="str">
        <f t="shared" si="18"/>
        <v/>
      </c>
      <c r="DK9" s="76" t="str">
        <f t="shared" si="18"/>
        <v/>
      </c>
      <c r="DL9" s="76" t="str">
        <f t="shared" si="18"/>
        <v/>
      </c>
      <c r="DM9" s="76" t="str">
        <f t="shared" si="18"/>
        <v/>
      </c>
      <c r="DN9" s="76" t="str">
        <f t="shared" si="18"/>
        <v/>
      </c>
      <c r="DO9" s="76" t="str">
        <f t="shared" si="18"/>
        <v/>
      </c>
      <c r="DP9" s="76" t="str">
        <f t="shared" si="18"/>
        <v/>
      </c>
      <c r="DQ9" s="76" t="str">
        <f t="shared" si="18"/>
        <v/>
      </c>
    </row>
    <row r="10" spans="1:121" ht="19.5" customHeight="1" x14ac:dyDescent="0.2">
      <c r="A10" s="65">
        <v>5</v>
      </c>
      <c r="B10" s="65" t="str">
        <f>IF('種類別明細書（増加資産・全資産用）'!B10="","",'種類別明細書（増加資産・全資産用）'!B10)</f>
        <v/>
      </c>
      <c r="C10" s="67" t="str">
        <f>IF('種類別明細書（増加資産・全資産用）'!E10="","",'種類別明細書（増加資産・全資産用）'!E10)</f>
        <v/>
      </c>
      <c r="D10" s="667" t="str">
        <f>IF('種類別明細書（増加資産・全資産用）'!AB10="","",'種類別明細書（増加資産・全資産用）'!AB10)</f>
        <v/>
      </c>
      <c r="E10" s="667"/>
      <c r="F10" s="667"/>
      <c r="G10" s="80" t="str">
        <f>IF('種類別明細書（増加資産・全資産用）'!AE10="","",'種類別明細書（増加資産・全資産用）'!AE10)</f>
        <v/>
      </c>
      <c r="H10" s="79" t="str">
        <f>IF('種類別明細書（増加資産・全資産用）'!AI10="","",'種類別明細書（増加資産・全資産用）'!AI10)</f>
        <v/>
      </c>
      <c r="I10" s="79" t="str">
        <f t="shared" si="3"/>
        <v/>
      </c>
      <c r="J10" s="80" t="str">
        <f>IF(S10="","",HLOOKUP(S10,$V$5:$DO$26,6))</f>
        <v/>
      </c>
      <c r="K10" s="129" t="str">
        <f>IF('種類別明細書（増加資産・全資産用）'!AP10="","",'種類別明細書（増加資産・全資産用）'!AP10)</f>
        <v/>
      </c>
      <c r="L10" s="84" t="str">
        <f t="shared" si="4"/>
        <v/>
      </c>
      <c r="M10" s="112" t="str">
        <f t="shared" si="5"/>
        <v/>
      </c>
      <c r="N10" s="116" t="str">
        <f t="shared" si="6"/>
        <v/>
      </c>
      <c r="O10" s="68">
        <v>6</v>
      </c>
      <c r="P10" s="69">
        <v>0.31900000000000001</v>
      </c>
      <c r="Q10" s="73" t="str">
        <f t="shared" si="7"/>
        <v/>
      </c>
      <c r="R10" s="73" t="str">
        <f t="shared" si="8"/>
        <v/>
      </c>
      <c r="S10" s="66" t="str">
        <f t="shared" si="9"/>
        <v/>
      </c>
      <c r="T10" s="76" t="str">
        <f t="shared" si="10"/>
        <v/>
      </c>
      <c r="U10" s="77" t="str">
        <f t="shared" si="11"/>
        <v/>
      </c>
      <c r="V10" s="76" t="str">
        <f t="shared" si="12"/>
        <v/>
      </c>
      <c r="W10" s="76" t="str">
        <f t="shared" ref="W10:CH10" si="19">IF(V10="","",IF(ROUNDDOWN(V10*(1-$U10),0)&lt;$T10,$T10,ROUNDDOWN(V10*(1-$U10),0)))</f>
        <v/>
      </c>
      <c r="X10" s="76" t="str">
        <f t="shared" si="19"/>
        <v/>
      </c>
      <c r="Y10" s="76" t="str">
        <f t="shared" si="19"/>
        <v/>
      </c>
      <c r="Z10" s="76" t="str">
        <f t="shared" si="19"/>
        <v/>
      </c>
      <c r="AA10" s="76" t="str">
        <f t="shared" si="19"/>
        <v/>
      </c>
      <c r="AB10" s="76" t="str">
        <f t="shared" si="19"/>
        <v/>
      </c>
      <c r="AC10" s="76" t="str">
        <f t="shared" si="19"/>
        <v/>
      </c>
      <c r="AD10" s="76" t="str">
        <f t="shared" si="19"/>
        <v/>
      </c>
      <c r="AE10" s="76" t="str">
        <f t="shared" si="19"/>
        <v/>
      </c>
      <c r="AF10" s="76" t="str">
        <f t="shared" si="19"/>
        <v/>
      </c>
      <c r="AG10" s="76" t="str">
        <f t="shared" si="19"/>
        <v/>
      </c>
      <c r="AH10" s="76" t="str">
        <f t="shared" si="19"/>
        <v/>
      </c>
      <c r="AI10" s="76" t="str">
        <f t="shared" si="19"/>
        <v/>
      </c>
      <c r="AJ10" s="76" t="str">
        <f t="shared" si="19"/>
        <v/>
      </c>
      <c r="AK10" s="76" t="str">
        <f t="shared" si="19"/>
        <v/>
      </c>
      <c r="AL10" s="76" t="str">
        <f t="shared" si="19"/>
        <v/>
      </c>
      <c r="AM10" s="76" t="str">
        <f t="shared" si="19"/>
        <v/>
      </c>
      <c r="AN10" s="76" t="str">
        <f t="shared" si="19"/>
        <v/>
      </c>
      <c r="AO10" s="76" t="str">
        <f t="shared" si="19"/>
        <v/>
      </c>
      <c r="AP10" s="76" t="str">
        <f t="shared" si="19"/>
        <v/>
      </c>
      <c r="AQ10" s="76" t="str">
        <f t="shared" si="19"/>
        <v/>
      </c>
      <c r="AR10" s="76" t="str">
        <f t="shared" si="19"/>
        <v/>
      </c>
      <c r="AS10" s="76" t="str">
        <f t="shared" si="19"/>
        <v/>
      </c>
      <c r="AT10" s="76" t="str">
        <f t="shared" si="19"/>
        <v/>
      </c>
      <c r="AU10" s="76" t="str">
        <f t="shared" si="19"/>
        <v/>
      </c>
      <c r="AV10" s="76" t="str">
        <f t="shared" si="19"/>
        <v/>
      </c>
      <c r="AW10" s="76" t="str">
        <f t="shared" si="19"/>
        <v/>
      </c>
      <c r="AX10" s="76" t="str">
        <f t="shared" si="19"/>
        <v/>
      </c>
      <c r="AY10" s="76" t="str">
        <f t="shared" si="19"/>
        <v/>
      </c>
      <c r="AZ10" s="76" t="str">
        <f t="shared" si="19"/>
        <v/>
      </c>
      <c r="BA10" s="76" t="str">
        <f t="shared" si="19"/>
        <v/>
      </c>
      <c r="BB10" s="76" t="str">
        <f t="shared" si="19"/>
        <v/>
      </c>
      <c r="BC10" s="76" t="str">
        <f t="shared" si="19"/>
        <v/>
      </c>
      <c r="BD10" s="76" t="str">
        <f t="shared" si="19"/>
        <v/>
      </c>
      <c r="BE10" s="76" t="str">
        <f t="shared" si="19"/>
        <v/>
      </c>
      <c r="BF10" s="76" t="str">
        <f t="shared" si="19"/>
        <v/>
      </c>
      <c r="BG10" s="76" t="str">
        <f t="shared" si="19"/>
        <v/>
      </c>
      <c r="BH10" s="76" t="str">
        <f t="shared" si="19"/>
        <v/>
      </c>
      <c r="BI10" s="76" t="str">
        <f t="shared" si="19"/>
        <v/>
      </c>
      <c r="BJ10" s="76" t="str">
        <f t="shared" si="19"/>
        <v/>
      </c>
      <c r="BK10" s="76" t="str">
        <f t="shared" si="19"/>
        <v/>
      </c>
      <c r="BL10" s="76" t="str">
        <f t="shared" si="19"/>
        <v/>
      </c>
      <c r="BM10" s="76" t="str">
        <f t="shared" si="19"/>
        <v/>
      </c>
      <c r="BN10" s="76" t="str">
        <f t="shared" si="19"/>
        <v/>
      </c>
      <c r="BO10" s="76" t="str">
        <f t="shared" si="19"/>
        <v/>
      </c>
      <c r="BP10" s="76" t="str">
        <f t="shared" si="19"/>
        <v/>
      </c>
      <c r="BQ10" s="76" t="str">
        <f t="shared" si="19"/>
        <v/>
      </c>
      <c r="BR10" s="76" t="str">
        <f t="shared" si="19"/>
        <v/>
      </c>
      <c r="BS10" s="76" t="str">
        <f t="shared" si="19"/>
        <v/>
      </c>
      <c r="BT10" s="76" t="str">
        <f t="shared" si="19"/>
        <v/>
      </c>
      <c r="BU10" s="76" t="str">
        <f t="shared" si="19"/>
        <v/>
      </c>
      <c r="BV10" s="76" t="str">
        <f t="shared" si="19"/>
        <v/>
      </c>
      <c r="BW10" s="76" t="str">
        <f t="shared" si="19"/>
        <v/>
      </c>
      <c r="BX10" s="76" t="str">
        <f t="shared" si="19"/>
        <v/>
      </c>
      <c r="BY10" s="76" t="str">
        <f t="shared" si="19"/>
        <v/>
      </c>
      <c r="BZ10" s="76" t="str">
        <f t="shared" si="19"/>
        <v/>
      </c>
      <c r="CA10" s="76" t="str">
        <f t="shared" si="19"/>
        <v/>
      </c>
      <c r="CB10" s="76" t="str">
        <f t="shared" si="19"/>
        <v/>
      </c>
      <c r="CC10" s="76" t="str">
        <f t="shared" si="19"/>
        <v/>
      </c>
      <c r="CD10" s="76" t="str">
        <f t="shared" si="19"/>
        <v/>
      </c>
      <c r="CE10" s="76" t="str">
        <f t="shared" si="19"/>
        <v/>
      </c>
      <c r="CF10" s="76" t="str">
        <f t="shared" si="19"/>
        <v/>
      </c>
      <c r="CG10" s="76" t="str">
        <f t="shared" si="19"/>
        <v/>
      </c>
      <c r="CH10" s="76" t="str">
        <f t="shared" si="19"/>
        <v/>
      </c>
      <c r="CI10" s="76" t="str">
        <f t="shared" ref="CI10:DQ10" si="20">IF(CH10="","",IF(ROUNDDOWN(CH10*(1-$U10),0)&lt;$T10,$T10,ROUNDDOWN(CH10*(1-$U10),0)))</f>
        <v/>
      </c>
      <c r="CJ10" s="76" t="str">
        <f t="shared" si="20"/>
        <v/>
      </c>
      <c r="CK10" s="76" t="str">
        <f t="shared" si="20"/>
        <v/>
      </c>
      <c r="CL10" s="76" t="str">
        <f t="shared" si="20"/>
        <v/>
      </c>
      <c r="CM10" s="76" t="str">
        <f t="shared" si="20"/>
        <v/>
      </c>
      <c r="CN10" s="76" t="str">
        <f t="shared" si="20"/>
        <v/>
      </c>
      <c r="CO10" s="76" t="str">
        <f t="shared" si="20"/>
        <v/>
      </c>
      <c r="CP10" s="76" t="str">
        <f t="shared" si="20"/>
        <v/>
      </c>
      <c r="CQ10" s="76" t="str">
        <f t="shared" si="20"/>
        <v/>
      </c>
      <c r="CR10" s="76" t="str">
        <f t="shared" si="20"/>
        <v/>
      </c>
      <c r="CS10" s="76" t="str">
        <f t="shared" si="20"/>
        <v/>
      </c>
      <c r="CT10" s="76" t="str">
        <f t="shared" si="20"/>
        <v/>
      </c>
      <c r="CU10" s="76" t="str">
        <f t="shared" si="20"/>
        <v/>
      </c>
      <c r="CV10" s="76" t="str">
        <f t="shared" si="20"/>
        <v/>
      </c>
      <c r="CW10" s="76" t="str">
        <f t="shared" si="20"/>
        <v/>
      </c>
      <c r="CX10" s="76" t="str">
        <f t="shared" si="20"/>
        <v/>
      </c>
      <c r="CY10" s="76" t="str">
        <f t="shared" si="20"/>
        <v/>
      </c>
      <c r="CZ10" s="76" t="str">
        <f t="shared" si="20"/>
        <v/>
      </c>
      <c r="DA10" s="76" t="str">
        <f t="shared" si="20"/>
        <v/>
      </c>
      <c r="DB10" s="76" t="str">
        <f t="shared" si="20"/>
        <v/>
      </c>
      <c r="DC10" s="76" t="str">
        <f t="shared" si="20"/>
        <v/>
      </c>
      <c r="DD10" s="76" t="str">
        <f t="shared" si="20"/>
        <v/>
      </c>
      <c r="DE10" s="76" t="str">
        <f t="shared" si="20"/>
        <v/>
      </c>
      <c r="DF10" s="76" t="str">
        <f t="shared" si="20"/>
        <v/>
      </c>
      <c r="DG10" s="76" t="str">
        <f t="shared" si="20"/>
        <v/>
      </c>
      <c r="DH10" s="76" t="str">
        <f t="shared" si="20"/>
        <v/>
      </c>
      <c r="DI10" s="76" t="str">
        <f t="shared" si="20"/>
        <v/>
      </c>
      <c r="DJ10" s="76" t="str">
        <f t="shared" si="20"/>
        <v/>
      </c>
      <c r="DK10" s="76" t="str">
        <f t="shared" si="20"/>
        <v/>
      </c>
      <c r="DL10" s="76" t="str">
        <f t="shared" si="20"/>
        <v/>
      </c>
      <c r="DM10" s="76" t="str">
        <f t="shared" si="20"/>
        <v/>
      </c>
      <c r="DN10" s="76" t="str">
        <f t="shared" si="20"/>
        <v/>
      </c>
      <c r="DO10" s="76" t="str">
        <f t="shared" si="20"/>
        <v/>
      </c>
      <c r="DP10" s="76" t="str">
        <f t="shared" si="20"/>
        <v/>
      </c>
      <c r="DQ10" s="76" t="str">
        <f t="shared" si="20"/>
        <v/>
      </c>
    </row>
    <row r="11" spans="1:121" ht="19.5" customHeight="1" x14ac:dyDescent="0.2">
      <c r="A11" s="65">
        <v>6</v>
      </c>
      <c r="B11" s="65" t="str">
        <f>IF('種類別明細書（増加資産・全資産用）'!B11="","",'種類別明細書（増加資産・全資産用）'!B11)</f>
        <v/>
      </c>
      <c r="C11" s="67" t="str">
        <f>IF('種類別明細書（増加資産・全資産用）'!E11="","",'種類別明細書（増加資産・全資産用）'!E11)</f>
        <v/>
      </c>
      <c r="D11" s="667" t="str">
        <f>IF('種類別明細書（増加資産・全資産用）'!AB11="","",'種類別明細書（増加資産・全資産用）'!AB11)</f>
        <v/>
      </c>
      <c r="E11" s="667"/>
      <c r="F11" s="667"/>
      <c r="G11" s="80" t="str">
        <f>IF('種類別明細書（増加資産・全資産用）'!AE11="","",'種類別明細書（増加資産・全資産用）'!AE11)</f>
        <v/>
      </c>
      <c r="H11" s="79" t="str">
        <f>IF('種類別明細書（増加資産・全資産用）'!AI11="","",'種類別明細書（増加資産・全資産用）'!AI11)</f>
        <v/>
      </c>
      <c r="I11" s="79" t="str">
        <f t="shared" si="3"/>
        <v/>
      </c>
      <c r="J11" s="80" t="str">
        <f>IF(S11="","",HLOOKUP(S11,$V$5:$DO$26,7))</f>
        <v/>
      </c>
      <c r="K11" s="129" t="str">
        <f>IF('種類別明細書（増加資産・全資産用）'!AP11="","",'種類別明細書（増加資産・全資産用）'!AP11)</f>
        <v/>
      </c>
      <c r="L11" s="84" t="str">
        <f t="shared" si="4"/>
        <v/>
      </c>
      <c r="M11" s="112" t="str">
        <f t="shared" si="5"/>
        <v/>
      </c>
      <c r="N11" s="116" t="str">
        <f t="shared" si="6"/>
        <v/>
      </c>
      <c r="O11" s="68">
        <v>7</v>
      </c>
      <c r="P11" s="69">
        <v>0.28000000000000003</v>
      </c>
      <c r="Q11" s="73" t="str">
        <f t="shared" si="7"/>
        <v/>
      </c>
      <c r="R11" s="73" t="str">
        <f t="shared" si="8"/>
        <v/>
      </c>
      <c r="S11" s="66" t="str">
        <f t="shared" si="9"/>
        <v/>
      </c>
      <c r="T11" s="76" t="str">
        <f t="shared" si="10"/>
        <v/>
      </c>
      <c r="U11" s="77" t="str">
        <f t="shared" si="11"/>
        <v/>
      </c>
      <c r="V11" s="76" t="str">
        <f t="shared" si="12"/>
        <v/>
      </c>
      <c r="W11" s="76" t="str">
        <f t="shared" ref="W11:CH11" si="21">IF(V11="","",IF(ROUNDDOWN(V11*(1-$U11),0)&lt;$T11,$T11,ROUNDDOWN(V11*(1-$U11),0)))</f>
        <v/>
      </c>
      <c r="X11" s="76" t="str">
        <f t="shared" si="21"/>
        <v/>
      </c>
      <c r="Y11" s="76" t="str">
        <f t="shared" si="21"/>
        <v/>
      </c>
      <c r="Z11" s="76" t="str">
        <f t="shared" si="21"/>
        <v/>
      </c>
      <c r="AA11" s="76" t="str">
        <f t="shared" si="21"/>
        <v/>
      </c>
      <c r="AB11" s="76" t="str">
        <f t="shared" si="21"/>
        <v/>
      </c>
      <c r="AC11" s="76" t="str">
        <f t="shared" si="21"/>
        <v/>
      </c>
      <c r="AD11" s="76" t="str">
        <f t="shared" si="21"/>
        <v/>
      </c>
      <c r="AE11" s="76" t="str">
        <f t="shared" si="21"/>
        <v/>
      </c>
      <c r="AF11" s="76" t="str">
        <f t="shared" si="21"/>
        <v/>
      </c>
      <c r="AG11" s="76" t="str">
        <f t="shared" si="21"/>
        <v/>
      </c>
      <c r="AH11" s="76" t="str">
        <f t="shared" si="21"/>
        <v/>
      </c>
      <c r="AI11" s="76" t="str">
        <f t="shared" si="21"/>
        <v/>
      </c>
      <c r="AJ11" s="76" t="str">
        <f t="shared" si="21"/>
        <v/>
      </c>
      <c r="AK11" s="76" t="str">
        <f t="shared" si="21"/>
        <v/>
      </c>
      <c r="AL11" s="76" t="str">
        <f t="shared" si="21"/>
        <v/>
      </c>
      <c r="AM11" s="76" t="str">
        <f t="shared" si="21"/>
        <v/>
      </c>
      <c r="AN11" s="76" t="str">
        <f t="shared" si="21"/>
        <v/>
      </c>
      <c r="AO11" s="76" t="str">
        <f t="shared" si="21"/>
        <v/>
      </c>
      <c r="AP11" s="76" t="str">
        <f t="shared" si="21"/>
        <v/>
      </c>
      <c r="AQ11" s="76" t="str">
        <f t="shared" si="21"/>
        <v/>
      </c>
      <c r="AR11" s="76" t="str">
        <f t="shared" si="21"/>
        <v/>
      </c>
      <c r="AS11" s="76" t="str">
        <f t="shared" si="21"/>
        <v/>
      </c>
      <c r="AT11" s="76" t="str">
        <f t="shared" si="21"/>
        <v/>
      </c>
      <c r="AU11" s="76" t="str">
        <f t="shared" si="21"/>
        <v/>
      </c>
      <c r="AV11" s="76" t="str">
        <f t="shared" si="21"/>
        <v/>
      </c>
      <c r="AW11" s="76" t="str">
        <f t="shared" si="21"/>
        <v/>
      </c>
      <c r="AX11" s="76" t="str">
        <f t="shared" si="21"/>
        <v/>
      </c>
      <c r="AY11" s="76" t="str">
        <f t="shared" si="21"/>
        <v/>
      </c>
      <c r="AZ11" s="76" t="str">
        <f t="shared" si="21"/>
        <v/>
      </c>
      <c r="BA11" s="76" t="str">
        <f t="shared" si="21"/>
        <v/>
      </c>
      <c r="BB11" s="76" t="str">
        <f t="shared" si="21"/>
        <v/>
      </c>
      <c r="BC11" s="76" t="str">
        <f t="shared" si="21"/>
        <v/>
      </c>
      <c r="BD11" s="76" t="str">
        <f t="shared" si="21"/>
        <v/>
      </c>
      <c r="BE11" s="76" t="str">
        <f t="shared" si="21"/>
        <v/>
      </c>
      <c r="BF11" s="76" t="str">
        <f t="shared" si="21"/>
        <v/>
      </c>
      <c r="BG11" s="76" t="str">
        <f t="shared" si="21"/>
        <v/>
      </c>
      <c r="BH11" s="76" t="str">
        <f t="shared" si="21"/>
        <v/>
      </c>
      <c r="BI11" s="76" t="str">
        <f t="shared" si="21"/>
        <v/>
      </c>
      <c r="BJ11" s="76" t="str">
        <f t="shared" si="21"/>
        <v/>
      </c>
      <c r="BK11" s="76" t="str">
        <f t="shared" si="21"/>
        <v/>
      </c>
      <c r="BL11" s="76" t="str">
        <f t="shared" si="21"/>
        <v/>
      </c>
      <c r="BM11" s="76" t="str">
        <f t="shared" si="21"/>
        <v/>
      </c>
      <c r="BN11" s="76" t="str">
        <f t="shared" si="21"/>
        <v/>
      </c>
      <c r="BO11" s="76" t="str">
        <f t="shared" si="21"/>
        <v/>
      </c>
      <c r="BP11" s="76" t="str">
        <f t="shared" si="21"/>
        <v/>
      </c>
      <c r="BQ11" s="76" t="str">
        <f t="shared" si="21"/>
        <v/>
      </c>
      <c r="BR11" s="76" t="str">
        <f t="shared" si="21"/>
        <v/>
      </c>
      <c r="BS11" s="76" t="str">
        <f t="shared" si="21"/>
        <v/>
      </c>
      <c r="BT11" s="76" t="str">
        <f t="shared" si="21"/>
        <v/>
      </c>
      <c r="BU11" s="76" t="str">
        <f t="shared" si="21"/>
        <v/>
      </c>
      <c r="BV11" s="76" t="str">
        <f t="shared" si="21"/>
        <v/>
      </c>
      <c r="BW11" s="76" t="str">
        <f t="shared" si="21"/>
        <v/>
      </c>
      <c r="BX11" s="76" t="str">
        <f t="shared" si="21"/>
        <v/>
      </c>
      <c r="BY11" s="76" t="str">
        <f t="shared" si="21"/>
        <v/>
      </c>
      <c r="BZ11" s="76" t="str">
        <f t="shared" si="21"/>
        <v/>
      </c>
      <c r="CA11" s="76" t="str">
        <f t="shared" si="21"/>
        <v/>
      </c>
      <c r="CB11" s="76" t="str">
        <f t="shared" si="21"/>
        <v/>
      </c>
      <c r="CC11" s="76" t="str">
        <f t="shared" si="21"/>
        <v/>
      </c>
      <c r="CD11" s="76" t="str">
        <f t="shared" si="21"/>
        <v/>
      </c>
      <c r="CE11" s="76" t="str">
        <f t="shared" si="21"/>
        <v/>
      </c>
      <c r="CF11" s="76" t="str">
        <f t="shared" si="21"/>
        <v/>
      </c>
      <c r="CG11" s="76" t="str">
        <f t="shared" si="21"/>
        <v/>
      </c>
      <c r="CH11" s="76" t="str">
        <f t="shared" si="21"/>
        <v/>
      </c>
      <c r="CI11" s="76" t="str">
        <f t="shared" ref="CI11:DQ11" si="22">IF(CH11="","",IF(ROUNDDOWN(CH11*(1-$U11),0)&lt;$T11,$T11,ROUNDDOWN(CH11*(1-$U11),0)))</f>
        <v/>
      </c>
      <c r="CJ11" s="76" t="str">
        <f t="shared" si="22"/>
        <v/>
      </c>
      <c r="CK11" s="76" t="str">
        <f t="shared" si="22"/>
        <v/>
      </c>
      <c r="CL11" s="76" t="str">
        <f t="shared" si="22"/>
        <v/>
      </c>
      <c r="CM11" s="76" t="str">
        <f t="shared" si="22"/>
        <v/>
      </c>
      <c r="CN11" s="76" t="str">
        <f t="shared" si="22"/>
        <v/>
      </c>
      <c r="CO11" s="76" t="str">
        <f t="shared" si="22"/>
        <v/>
      </c>
      <c r="CP11" s="76" t="str">
        <f t="shared" si="22"/>
        <v/>
      </c>
      <c r="CQ11" s="76" t="str">
        <f t="shared" si="22"/>
        <v/>
      </c>
      <c r="CR11" s="76" t="str">
        <f t="shared" si="22"/>
        <v/>
      </c>
      <c r="CS11" s="76" t="str">
        <f t="shared" si="22"/>
        <v/>
      </c>
      <c r="CT11" s="76" t="str">
        <f t="shared" si="22"/>
        <v/>
      </c>
      <c r="CU11" s="76" t="str">
        <f t="shared" si="22"/>
        <v/>
      </c>
      <c r="CV11" s="76" t="str">
        <f t="shared" si="22"/>
        <v/>
      </c>
      <c r="CW11" s="76" t="str">
        <f t="shared" si="22"/>
        <v/>
      </c>
      <c r="CX11" s="76" t="str">
        <f t="shared" si="22"/>
        <v/>
      </c>
      <c r="CY11" s="76" t="str">
        <f t="shared" si="22"/>
        <v/>
      </c>
      <c r="CZ11" s="76" t="str">
        <f t="shared" si="22"/>
        <v/>
      </c>
      <c r="DA11" s="76" t="str">
        <f t="shared" si="22"/>
        <v/>
      </c>
      <c r="DB11" s="76" t="str">
        <f t="shared" si="22"/>
        <v/>
      </c>
      <c r="DC11" s="76" t="str">
        <f t="shared" si="22"/>
        <v/>
      </c>
      <c r="DD11" s="76" t="str">
        <f t="shared" si="22"/>
        <v/>
      </c>
      <c r="DE11" s="76" t="str">
        <f t="shared" si="22"/>
        <v/>
      </c>
      <c r="DF11" s="76" t="str">
        <f t="shared" si="22"/>
        <v/>
      </c>
      <c r="DG11" s="76" t="str">
        <f t="shared" si="22"/>
        <v/>
      </c>
      <c r="DH11" s="76" t="str">
        <f t="shared" si="22"/>
        <v/>
      </c>
      <c r="DI11" s="76" t="str">
        <f t="shared" si="22"/>
        <v/>
      </c>
      <c r="DJ11" s="76" t="str">
        <f t="shared" si="22"/>
        <v/>
      </c>
      <c r="DK11" s="76" t="str">
        <f t="shared" si="22"/>
        <v/>
      </c>
      <c r="DL11" s="76" t="str">
        <f t="shared" si="22"/>
        <v/>
      </c>
      <c r="DM11" s="76" t="str">
        <f t="shared" si="22"/>
        <v/>
      </c>
      <c r="DN11" s="76" t="str">
        <f t="shared" si="22"/>
        <v/>
      </c>
      <c r="DO11" s="76" t="str">
        <f t="shared" si="22"/>
        <v/>
      </c>
      <c r="DP11" s="76" t="str">
        <f t="shared" si="22"/>
        <v/>
      </c>
      <c r="DQ11" s="76" t="str">
        <f t="shared" si="22"/>
        <v/>
      </c>
    </row>
    <row r="12" spans="1:121" ht="19.5" customHeight="1" x14ac:dyDescent="0.2">
      <c r="A12" s="65">
        <v>7</v>
      </c>
      <c r="B12" s="65" t="str">
        <f>IF('種類別明細書（増加資産・全資産用）'!B12="","",'種類別明細書（増加資産・全資産用）'!B12)</f>
        <v/>
      </c>
      <c r="C12" s="67" t="str">
        <f>IF('種類別明細書（増加資産・全資産用）'!E12="","",'種類別明細書（増加資産・全資産用）'!E12)</f>
        <v/>
      </c>
      <c r="D12" s="667" t="str">
        <f>IF('種類別明細書（増加資産・全資産用）'!AB12="","",'種類別明細書（増加資産・全資産用）'!AB12)</f>
        <v/>
      </c>
      <c r="E12" s="667"/>
      <c r="F12" s="667"/>
      <c r="G12" s="80" t="str">
        <f>IF('種類別明細書（増加資産・全資産用）'!AE12="","",'種類別明細書（増加資産・全資産用）'!AE12)</f>
        <v/>
      </c>
      <c r="H12" s="79" t="str">
        <f>IF('種類別明細書（増加資産・全資産用）'!AI12="","",'種類別明細書（増加資産・全資産用）'!AI12)</f>
        <v/>
      </c>
      <c r="I12" s="79" t="str">
        <f t="shared" si="3"/>
        <v/>
      </c>
      <c r="J12" s="80" t="str">
        <f>IF(S12="","",HLOOKUP(S12,$V$5:$DO$26,8))</f>
        <v/>
      </c>
      <c r="K12" s="129" t="str">
        <f>IF('種類別明細書（増加資産・全資産用）'!AP12="","",'種類別明細書（増加資産・全資産用）'!AP12)</f>
        <v/>
      </c>
      <c r="L12" s="84" t="str">
        <f t="shared" si="4"/>
        <v/>
      </c>
      <c r="M12" s="112" t="str">
        <f t="shared" si="5"/>
        <v/>
      </c>
      <c r="N12" s="116" t="str">
        <f t="shared" si="6"/>
        <v/>
      </c>
      <c r="O12" s="68">
        <v>8</v>
      </c>
      <c r="P12" s="69">
        <v>0.25</v>
      </c>
      <c r="Q12" s="73" t="str">
        <f t="shared" si="7"/>
        <v/>
      </c>
      <c r="R12" s="73" t="str">
        <f t="shared" si="8"/>
        <v/>
      </c>
      <c r="S12" s="66" t="str">
        <f t="shared" si="9"/>
        <v/>
      </c>
      <c r="T12" s="76" t="str">
        <f t="shared" si="10"/>
        <v/>
      </c>
      <c r="U12" s="77" t="str">
        <f t="shared" si="11"/>
        <v/>
      </c>
      <c r="V12" s="76" t="str">
        <f t="shared" si="12"/>
        <v/>
      </c>
      <c r="W12" s="76" t="str">
        <f t="shared" ref="W12:CH12" si="23">IF(V12="","",IF(ROUNDDOWN(V12*(1-$U12),0)&lt;$T12,$T12,ROUNDDOWN(V12*(1-$U12),0)))</f>
        <v/>
      </c>
      <c r="X12" s="76" t="str">
        <f t="shared" si="23"/>
        <v/>
      </c>
      <c r="Y12" s="76" t="str">
        <f t="shared" si="23"/>
        <v/>
      </c>
      <c r="Z12" s="76" t="str">
        <f t="shared" si="23"/>
        <v/>
      </c>
      <c r="AA12" s="76" t="str">
        <f t="shared" si="23"/>
        <v/>
      </c>
      <c r="AB12" s="76" t="str">
        <f t="shared" si="23"/>
        <v/>
      </c>
      <c r="AC12" s="76" t="str">
        <f t="shared" si="23"/>
        <v/>
      </c>
      <c r="AD12" s="76" t="str">
        <f t="shared" si="23"/>
        <v/>
      </c>
      <c r="AE12" s="76" t="str">
        <f t="shared" si="23"/>
        <v/>
      </c>
      <c r="AF12" s="76" t="str">
        <f t="shared" si="23"/>
        <v/>
      </c>
      <c r="AG12" s="76" t="str">
        <f t="shared" si="23"/>
        <v/>
      </c>
      <c r="AH12" s="76" t="str">
        <f t="shared" si="23"/>
        <v/>
      </c>
      <c r="AI12" s="76" t="str">
        <f t="shared" si="23"/>
        <v/>
      </c>
      <c r="AJ12" s="76" t="str">
        <f t="shared" si="23"/>
        <v/>
      </c>
      <c r="AK12" s="76" t="str">
        <f t="shared" si="23"/>
        <v/>
      </c>
      <c r="AL12" s="76" t="str">
        <f t="shared" si="23"/>
        <v/>
      </c>
      <c r="AM12" s="76" t="str">
        <f t="shared" si="23"/>
        <v/>
      </c>
      <c r="AN12" s="76" t="str">
        <f t="shared" si="23"/>
        <v/>
      </c>
      <c r="AO12" s="76" t="str">
        <f t="shared" si="23"/>
        <v/>
      </c>
      <c r="AP12" s="76" t="str">
        <f t="shared" si="23"/>
        <v/>
      </c>
      <c r="AQ12" s="76" t="str">
        <f t="shared" si="23"/>
        <v/>
      </c>
      <c r="AR12" s="76" t="str">
        <f t="shared" si="23"/>
        <v/>
      </c>
      <c r="AS12" s="76" t="str">
        <f t="shared" si="23"/>
        <v/>
      </c>
      <c r="AT12" s="76" t="str">
        <f t="shared" si="23"/>
        <v/>
      </c>
      <c r="AU12" s="76" t="str">
        <f t="shared" si="23"/>
        <v/>
      </c>
      <c r="AV12" s="76" t="str">
        <f t="shared" si="23"/>
        <v/>
      </c>
      <c r="AW12" s="76" t="str">
        <f t="shared" si="23"/>
        <v/>
      </c>
      <c r="AX12" s="76" t="str">
        <f t="shared" si="23"/>
        <v/>
      </c>
      <c r="AY12" s="76" t="str">
        <f t="shared" si="23"/>
        <v/>
      </c>
      <c r="AZ12" s="76" t="str">
        <f t="shared" si="23"/>
        <v/>
      </c>
      <c r="BA12" s="76" t="str">
        <f t="shared" si="23"/>
        <v/>
      </c>
      <c r="BB12" s="76" t="str">
        <f t="shared" si="23"/>
        <v/>
      </c>
      <c r="BC12" s="76" t="str">
        <f t="shared" si="23"/>
        <v/>
      </c>
      <c r="BD12" s="76" t="str">
        <f t="shared" si="23"/>
        <v/>
      </c>
      <c r="BE12" s="76" t="str">
        <f t="shared" si="23"/>
        <v/>
      </c>
      <c r="BF12" s="76" t="str">
        <f t="shared" si="23"/>
        <v/>
      </c>
      <c r="BG12" s="76" t="str">
        <f t="shared" si="23"/>
        <v/>
      </c>
      <c r="BH12" s="76" t="str">
        <f t="shared" si="23"/>
        <v/>
      </c>
      <c r="BI12" s="76" t="str">
        <f t="shared" si="23"/>
        <v/>
      </c>
      <c r="BJ12" s="76" t="str">
        <f t="shared" si="23"/>
        <v/>
      </c>
      <c r="BK12" s="76" t="str">
        <f t="shared" si="23"/>
        <v/>
      </c>
      <c r="BL12" s="76" t="str">
        <f t="shared" si="23"/>
        <v/>
      </c>
      <c r="BM12" s="76" t="str">
        <f t="shared" si="23"/>
        <v/>
      </c>
      <c r="BN12" s="76" t="str">
        <f t="shared" si="23"/>
        <v/>
      </c>
      <c r="BO12" s="76" t="str">
        <f t="shared" si="23"/>
        <v/>
      </c>
      <c r="BP12" s="76" t="str">
        <f t="shared" si="23"/>
        <v/>
      </c>
      <c r="BQ12" s="76" t="str">
        <f t="shared" si="23"/>
        <v/>
      </c>
      <c r="BR12" s="76" t="str">
        <f t="shared" si="23"/>
        <v/>
      </c>
      <c r="BS12" s="76" t="str">
        <f t="shared" si="23"/>
        <v/>
      </c>
      <c r="BT12" s="76" t="str">
        <f t="shared" si="23"/>
        <v/>
      </c>
      <c r="BU12" s="76" t="str">
        <f t="shared" si="23"/>
        <v/>
      </c>
      <c r="BV12" s="76" t="str">
        <f t="shared" si="23"/>
        <v/>
      </c>
      <c r="BW12" s="76" t="str">
        <f t="shared" si="23"/>
        <v/>
      </c>
      <c r="BX12" s="76" t="str">
        <f t="shared" si="23"/>
        <v/>
      </c>
      <c r="BY12" s="76" t="str">
        <f t="shared" si="23"/>
        <v/>
      </c>
      <c r="BZ12" s="76" t="str">
        <f t="shared" si="23"/>
        <v/>
      </c>
      <c r="CA12" s="76" t="str">
        <f t="shared" si="23"/>
        <v/>
      </c>
      <c r="CB12" s="76" t="str">
        <f t="shared" si="23"/>
        <v/>
      </c>
      <c r="CC12" s="76" t="str">
        <f t="shared" si="23"/>
        <v/>
      </c>
      <c r="CD12" s="76" t="str">
        <f t="shared" si="23"/>
        <v/>
      </c>
      <c r="CE12" s="76" t="str">
        <f t="shared" si="23"/>
        <v/>
      </c>
      <c r="CF12" s="76" t="str">
        <f t="shared" si="23"/>
        <v/>
      </c>
      <c r="CG12" s="76" t="str">
        <f t="shared" si="23"/>
        <v/>
      </c>
      <c r="CH12" s="76" t="str">
        <f t="shared" si="23"/>
        <v/>
      </c>
      <c r="CI12" s="76" t="str">
        <f t="shared" ref="CI12:DQ12" si="24">IF(CH12="","",IF(ROUNDDOWN(CH12*(1-$U12),0)&lt;$T12,$T12,ROUNDDOWN(CH12*(1-$U12),0)))</f>
        <v/>
      </c>
      <c r="CJ12" s="76" t="str">
        <f t="shared" si="24"/>
        <v/>
      </c>
      <c r="CK12" s="76" t="str">
        <f t="shared" si="24"/>
        <v/>
      </c>
      <c r="CL12" s="76" t="str">
        <f t="shared" si="24"/>
        <v/>
      </c>
      <c r="CM12" s="76" t="str">
        <f t="shared" si="24"/>
        <v/>
      </c>
      <c r="CN12" s="76" t="str">
        <f t="shared" si="24"/>
        <v/>
      </c>
      <c r="CO12" s="76" t="str">
        <f t="shared" si="24"/>
        <v/>
      </c>
      <c r="CP12" s="76" t="str">
        <f t="shared" si="24"/>
        <v/>
      </c>
      <c r="CQ12" s="76" t="str">
        <f t="shared" si="24"/>
        <v/>
      </c>
      <c r="CR12" s="76" t="str">
        <f t="shared" si="24"/>
        <v/>
      </c>
      <c r="CS12" s="76" t="str">
        <f t="shared" si="24"/>
        <v/>
      </c>
      <c r="CT12" s="76" t="str">
        <f t="shared" si="24"/>
        <v/>
      </c>
      <c r="CU12" s="76" t="str">
        <f t="shared" si="24"/>
        <v/>
      </c>
      <c r="CV12" s="76" t="str">
        <f t="shared" si="24"/>
        <v/>
      </c>
      <c r="CW12" s="76" t="str">
        <f t="shared" si="24"/>
        <v/>
      </c>
      <c r="CX12" s="76" t="str">
        <f t="shared" si="24"/>
        <v/>
      </c>
      <c r="CY12" s="76" t="str">
        <f t="shared" si="24"/>
        <v/>
      </c>
      <c r="CZ12" s="76" t="str">
        <f t="shared" si="24"/>
        <v/>
      </c>
      <c r="DA12" s="76" t="str">
        <f t="shared" si="24"/>
        <v/>
      </c>
      <c r="DB12" s="76" t="str">
        <f t="shared" si="24"/>
        <v/>
      </c>
      <c r="DC12" s="76" t="str">
        <f t="shared" si="24"/>
        <v/>
      </c>
      <c r="DD12" s="76" t="str">
        <f t="shared" si="24"/>
        <v/>
      </c>
      <c r="DE12" s="76" t="str">
        <f t="shared" si="24"/>
        <v/>
      </c>
      <c r="DF12" s="76" t="str">
        <f t="shared" si="24"/>
        <v/>
      </c>
      <c r="DG12" s="76" t="str">
        <f t="shared" si="24"/>
        <v/>
      </c>
      <c r="DH12" s="76" t="str">
        <f t="shared" si="24"/>
        <v/>
      </c>
      <c r="DI12" s="76" t="str">
        <f t="shared" si="24"/>
        <v/>
      </c>
      <c r="DJ12" s="76" t="str">
        <f t="shared" si="24"/>
        <v/>
      </c>
      <c r="DK12" s="76" t="str">
        <f t="shared" si="24"/>
        <v/>
      </c>
      <c r="DL12" s="76" t="str">
        <f t="shared" si="24"/>
        <v/>
      </c>
      <c r="DM12" s="76" t="str">
        <f t="shared" si="24"/>
        <v/>
      </c>
      <c r="DN12" s="76" t="str">
        <f t="shared" si="24"/>
        <v/>
      </c>
      <c r="DO12" s="76" t="str">
        <f t="shared" si="24"/>
        <v/>
      </c>
      <c r="DP12" s="76" t="str">
        <f t="shared" si="24"/>
        <v/>
      </c>
      <c r="DQ12" s="76" t="str">
        <f t="shared" si="24"/>
        <v/>
      </c>
    </row>
    <row r="13" spans="1:121" ht="19.5" customHeight="1" x14ac:dyDescent="0.2">
      <c r="A13" s="65">
        <v>8</v>
      </c>
      <c r="B13" s="65" t="str">
        <f>IF('種類別明細書（増加資産・全資産用）'!B13="","",'種類別明細書（増加資産・全資産用）'!B13)</f>
        <v/>
      </c>
      <c r="C13" s="67" t="str">
        <f>IF('種類別明細書（増加資産・全資産用）'!E13="","",'種類別明細書（増加資産・全資産用）'!E13)</f>
        <v/>
      </c>
      <c r="D13" s="667" t="str">
        <f>IF('種類別明細書（増加資産・全資産用）'!AB13="","",'種類別明細書（増加資産・全資産用）'!AB13)</f>
        <v/>
      </c>
      <c r="E13" s="667"/>
      <c r="F13" s="667"/>
      <c r="G13" s="80" t="str">
        <f>IF('種類別明細書（増加資産・全資産用）'!AE13="","",'種類別明細書（増加資産・全資産用）'!AE13)</f>
        <v/>
      </c>
      <c r="H13" s="79" t="str">
        <f>IF('種類別明細書（増加資産・全資産用）'!AI13="","",'種類別明細書（増加資産・全資産用）'!AI13)</f>
        <v/>
      </c>
      <c r="I13" s="79" t="str">
        <f t="shared" si="3"/>
        <v/>
      </c>
      <c r="J13" s="80" t="str">
        <f>IF(S13="","",HLOOKUP(S13,$V$5:$DO$26,9))</f>
        <v/>
      </c>
      <c r="K13" s="129" t="str">
        <f>IF('種類別明細書（増加資産・全資産用）'!AP13="","",'種類別明細書（増加資産・全資産用）'!AP13)</f>
        <v/>
      </c>
      <c r="L13" s="84" t="str">
        <f t="shared" si="4"/>
        <v/>
      </c>
      <c r="M13" s="112" t="str">
        <f t="shared" si="5"/>
        <v/>
      </c>
      <c r="N13" s="116" t="str">
        <f t="shared" si="6"/>
        <v/>
      </c>
      <c r="O13" s="68">
        <v>9</v>
      </c>
      <c r="P13" s="69">
        <v>0.22600000000000001</v>
      </c>
      <c r="Q13" s="73" t="str">
        <f t="shared" si="7"/>
        <v/>
      </c>
      <c r="R13" s="73" t="str">
        <f t="shared" si="8"/>
        <v/>
      </c>
      <c r="S13" s="66" t="str">
        <f t="shared" si="9"/>
        <v/>
      </c>
      <c r="T13" s="76" t="str">
        <f t="shared" si="10"/>
        <v/>
      </c>
      <c r="U13" s="77" t="str">
        <f t="shared" si="11"/>
        <v/>
      </c>
      <c r="V13" s="76" t="str">
        <f t="shared" si="12"/>
        <v/>
      </c>
      <c r="W13" s="76" t="str">
        <f t="shared" ref="W13:CH13" si="25">IF(V13="","",IF(ROUNDDOWN(V13*(1-$U13),0)&lt;$T13,$T13,ROUNDDOWN(V13*(1-$U13),0)))</f>
        <v/>
      </c>
      <c r="X13" s="76" t="str">
        <f t="shared" si="25"/>
        <v/>
      </c>
      <c r="Y13" s="76" t="str">
        <f t="shared" si="25"/>
        <v/>
      </c>
      <c r="Z13" s="76" t="str">
        <f t="shared" si="25"/>
        <v/>
      </c>
      <c r="AA13" s="76" t="str">
        <f t="shared" si="25"/>
        <v/>
      </c>
      <c r="AB13" s="76" t="str">
        <f t="shared" si="25"/>
        <v/>
      </c>
      <c r="AC13" s="76" t="str">
        <f t="shared" si="25"/>
        <v/>
      </c>
      <c r="AD13" s="76" t="str">
        <f t="shared" si="25"/>
        <v/>
      </c>
      <c r="AE13" s="76" t="str">
        <f t="shared" si="25"/>
        <v/>
      </c>
      <c r="AF13" s="76" t="str">
        <f t="shared" si="25"/>
        <v/>
      </c>
      <c r="AG13" s="76" t="str">
        <f t="shared" si="25"/>
        <v/>
      </c>
      <c r="AH13" s="76" t="str">
        <f t="shared" si="25"/>
        <v/>
      </c>
      <c r="AI13" s="76" t="str">
        <f t="shared" si="25"/>
        <v/>
      </c>
      <c r="AJ13" s="76" t="str">
        <f t="shared" si="25"/>
        <v/>
      </c>
      <c r="AK13" s="76" t="str">
        <f t="shared" si="25"/>
        <v/>
      </c>
      <c r="AL13" s="76" t="str">
        <f t="shared" si="25"/>
        <v/>
      </c>
      <c r="AM13" s="76" t="str">
        <f t="shared" si="25"/>
        <v/>
      </c>
      <c r="AN13" s="76" t="str">
        <f t="shared" si="25"/>
        <v/>
      </c>
      <c r="AO13" s="76" t="str">
        <f t="shared" si="25"/>
        <v/>
      </c>
      <c r="AP13" s="76" t="str">
        <f t="shared" si="25"/>
        <v/>
      </c>
      <c r="AQ13" s="76" t="str">
        <f t="shared" si="25"/>
        <v/>
      </c>
      <c r="AR13" s="76" t="str">
        <f t="shared" si="25"/>
        <v/>
      </c>
      <c r="AS13" s="76" t="str">
        <f t="shared" si="25"/>
        <v/>
      </c>
      <c r="AT13" s="76" t="str">
        <f t="shared" si="25"/>
        <v/>
      </c>
      <c r="AU13" s="76" t="str">
        <f t="shared" si="25"/>
        <v/>
      </c>
      <c r="AV13" s="76" t="str">
        <f t="shared" si="25"/>
        <v/>
      </c>
      <c r="AW13" s="76" t="str">
        <f t="shared" si="25"/>
        <v/>
      </c>
      <c r="AX13" s="76" t="str">
        <f t="shared" si="25"/>
        <v/>
      </c>
      <c r="AY13" s="76" t="str">
        <f t="shared" si="25"/>
        <v/>
      </c>
      <c r="AZ13" s="76" t="str">
        <f t="shared" si="25"/>
        <v/>
      </c>
      <c r="BA13" s="76" t="str">
        <f t="shared" si="25"/>
        <v/>
      </c>
      <c r="BB13" s="76" t="str">
        <f t="shared" si="25"/>
        <v/>
      </c>
      <c r="BC13" s="76" t="str">
        <f t="shared" si="25"/>
        <v/>
      </c>
      <c r="BD13" s="76" t="str">
        <f t="shared" si="25"/>
        <v/>
      </c>
      <c r="BE13" s="76" t="str">
        <f t="shared" si="25"/>
        <v/>
      </c>
      <c r="BF13" s="76" t="str">
        <f t="shared" si="25"/>
        <v/>
      </c>
      <c r="BG13" s="76" t="str">
        <f t="shared" si="25"/>
        <v/>
      </c>
      <c r="BH13" s="76" t="str">
        <f t="shared" si="25"/>
        <v/>
      </c>
      <c r="BI13" s="76" t="str">
        <f t="shared" si="25"/>
        <v/>
      </c>
      <c r="BJ13" s="76" t="str">
        <f t="shared" si="25"/>
        <v/>
      </c>
      <c r="BK13" s="76" t="str">
        <f t="shared" si="25"/>
        <v/>
      </c>
      <c r="BL13" s="76" t="str">
        <f t="shared" si="25"/>
        <v/>
      </c>
      <c r="BM13" s="76" t="str">
        <f t="shared" si="25"/>
        <v/>
      </c>
      <c r="BN13" s="76" t="str">
        <f t="shared" si="25"/>
        <v/>
      </c>
      <c r="BO13" s="76" t="str">
        <f t="shared" si="25"/>
        <v/>
      </c>
      <c r="BP13" s="76" t="str">
        <f t="shared" si="25"/>
        <v/>
      </c>
      <c r="BQ13" s="76" t="str">
        <f t="shared" si="25"/>
        <v/>
      </c>
      <c r="BR13" s="76" t="str">
        <f t="shared" si="25"/>
        <v/>
      </c>
      <c r="BS13" s="76" t="str">
        <f t="shared" si="25"/>
        <v/>
      </c>
      <c r="BT13" s="76" t="str">
        <f t="shared" si="25"/>
        <v/>
      </c>
      <c r="BU13" s="76" t="str">
        <f t="shared" si="25"/>
        <v/>
      </c>
      <c r="BV13" s="76" t="str">
        <f t="shared" si="25"/>
        <v/>
      </c>
      <c r="BW13" s="76" t="str">
        <f t="shared" si="25"/>
        <v/>
      </c>
      <c r="BX13" s="76" t="str">
        <f t="shared" si="25"/>
        <v/>
      </c>
      <c r="BY13" s="76" t="str">
        <f t="shared" si="25"/>
        <v/>
      </c>
      <c r="BZ13" s="76" t="str">
        <f t="shared" si="25"/>
        <v/>
      </c>
      <c r="CA13" s="76" t="str">
        <f t="shared" si="25"/>
        <v/>
      </c>
      <c r="CB13" s="76" t="str">
        <f t="shared" si="25"/>
        <v/>
      </c>
      <c r="CC13" s="76" t="str">
        <f t="shared" si="25"/>
        <v/>
      </c>
      <c r="CD13" s="76" t="str">
        <f t="shared" si="25"/>
        <v/>
      </c>
      <c r="CE13" s="76" t="str">
        <f t="shared" si="25"/>
        <v/>
      </c>
      <c r="CF13" s="76" t="str">
        <f t="shared" si="25"/>
        <v/>
      </c>
      <c r="CG13" s="76" t="str">
        <f t="shared" si="25"/>
        <v/>
      </c>
      <c r="CH13" s="76" t="str">
        <f t="shared" si="25"/>
        <v/>
      </c>
      <c r="CI13" s="76" t="str">
        <f t="shared" ref="CI13:DQ13" si="26">IF(CH13="","",IF(ROUNDDOWN(CH13*(1-$U13),0)&lt;$T13,$T13,ROUNDDOWN(CH13*(1-$U13),0)))</f>
        <v/>
      </c>
      <c r="CJ13" s="76" t="str">
        <f t="shared" si="26"/>
        <v/>
      </c>
      <c r="CK13" s="76" t="str">
        <f t="shared" si="26"/>
        <v/>
      </c>
      <c r="CL13" s="76" t="str">
        <f t="shared" si="26"/>
        <v/>
      </c>
      <c r="CM13" s="76" t="str">
        <f t="shared" si="26"/>
        <v/>
      </c>
      <c r="CN13" s="76" t="str">
        <f t="shared" si="26"/>
        <v/>
      </c>
      <c r="CO13" s="76" t="str">
        <f t="shared" si="26"/>
        <v/>
      </c>
      <c r="CP13" s="76" t="str">
        <f t="shared" si="26"/>
        <v/>
      </c>
      <c r="CQ13" s="76" t="str">
        <f t="shared" si="26"/>
        <v/>
      </c>
      <c r="CR13" s="76" t="str">
        <f t="shared" si="26"/>
        <v/>
      </c>
      <c r="CS13" s="76" t="str">
        <f t="shared" si="26"/>
        <v/>
      </c>
      <c r="CT13" s="76" t="str">
        <f t="shared" si="26"/>
        <v/>
      </c>
      <c r="CU13" s="76" t="str">
        <f t="shared" si="26"/>
        <v/>
      </c>
      <c r="CV13" s="76" t="str">
        <f t="shared" si="26"/>
        <v/>
      </c>
      <c r="CW13" s="76" t="str">
        <f t="shared" si="26"/>
        <v/>
      </c>
      <c r="CX13" s="76" t="str">
        <f t="shared" si="26"/>
        <v/>
      </c>
      <c r="CY13" s="76" t="str">
        <f t="shared" si="26"/>
        <v/>
      </c>
      <c r="CZ13" s="76" t="str">
        <f t="shared" si="26"/>
        <v/>
      </c>
      <c r="DA13" s="76" t="str">
        <f t="shared" si="26"/>
        <v/>
      </c>
      <c r="DB13" s="76" t="str">
        <f t="shared" si="26"/>
        <v/>
      </c>
      <c r="DC13" s="76" t="str">
        <f t="shared" si="26"/>
        <v/>
      </c>
      <c r="DD13" s="76" t="str">
        <f t="shared" si="26"/>
        <v/>
      </c>
      <c r="DE13" s="76" t="str">
        <f t="shared" si="26"/>
        <v/>
      </c>
      <c r="DF13" s="76" t="str">
        <f t="shared" si="26"/>
        <v/>
      </c>
      <c r="DG13" s="76" t="str">
        <f t="shared" si="26"/>
        <v/>
      </c>
      <c r="DH13" s="76" t="str">
        <f t="shared" si="26"/>
        <v/>
      </c>
      <c r="DI13" s="76" t="str">
        <f t="shared" si="26"/>
        <v/>
      </c>
      <c r="DJ13" s="76" t="str">
        <f t="shared" si="26"/>
        <v/>
      </c>
      <c r="DK13" s="76" t="str">
        <f t="shared" si="26"/>
        <v/>
      </c>
      <c r="DL13" s="76" t="str">
        <f t="shared" si="26"/>
        <v/>
      </c>
      <c r="DM13" s="76" t="str">
        <f t="shared" si="26"/>
        <v/>
      </c>
      <c r="DN13" s="76" t="str">
        <f t="shared" si="26"/>
        <v/>
      </c>
      <c r="DO13" s="76" t="str">
        <f t="shared" si="26"/>
        <v/>
      </c>
      <c r="DP13" s="76" t="str">
        <f t="shared" si="26"/>
        <v/>
      </c>
      <c r="DQ13" s="76" t="str">
        <f t="shared" si="26"/>
        <v/>
      </c>
    </row>
    <row r="14" spans="1:121" ht="19.5" customHeight="1" x14ac:dyDescent="0.2">
      <c r="A14" s="65">
        <v>9</v>
      </c>
      <c r="B14" s="65" t="str">
        <f>IF('種類別明細書（増加資産・全資産用）'!B14="","",'種類別明細書（増加資産・全資産用）'!B14)</f>
        <v/>
      </c>
      <c r="C14" s="67" t="str">
        <f>IF('種類別明細書（増加資産・全資産用）'!E14="","",'種類別明細書（増加資産・全資産用）'!E14)</f>
        <v/>
      </c>
      <c r="D14" s="667" t="str">
        <f>IF('種類別明細書（増加資産・全資産用）'!AB14="","",'種類別明細書（増加資産・全資産用）'!AB14)</f>
        <v/>
      </c>
      <c r="E14" s="667"/>
      <c r="F14" s="667"/>
      <c r="G14" s="80" t="str">
        <f>IF('種類別明細書（増加資産・全資産用）'!AE14="","",'種類別明細書（増加資産・全資産用）'!AE14)</f>
        <v/>
      </c>
      <c r="H14" s="79" t="str">
        <f>IF('種類別明細書（増加資産・全資産用）'!AI14="","",'種類別明細書（増加資産・全資産用）'!AI14)</f>
        <v/>
      </c>
      <c r="I14" s="79" t="str">
        <f t="shared" si="3"/>
        <v/>
      </c>
      <c r="J14" s="80" t="str">
        <f>IF(S14="","",HLOOKUP(S14,$V$5:$DO$26,10))</f>
        <v/>
      </c>
      <c r="K14" s="129" t="str">
        <f>IF('種類別明細書（増加資産・全資産用）'!AP14="","",'種類別明細書（増加資産・全資産用）'!AP14)</f>
        <v/>
      </c>
      <c r="L14" s="84" t="str">
        <f t="shared" si="4"/>
        <v/>
      </c>
      <c r="M14" s="112" t="str">
        <f t="shared" si="5"/>
        <v/>
      </c>
      <c r="N14" s="116" t="str">
        <f t="shared" si="6"/>
        <v/>
      </c>
      <c r="O14" s="68">
        <v>10</v>
      </c>
      <c r="P14" s="69">
        <v>0.20599999999999999</v>
      </c>
      <c r="Q14" s="73" t="str">
        <f t="shared" si="7"/>
        <v/>
      </c>
      <c r="R14" s="73" t="str">
        <f t="shared" si="8"/>
        <v/>
      </c>
      <c r="S14" s="66" t="str">
        <f t="shared" si="9"/>
        <v/>
      </c>
      <c r="T14" s="76" t="str">
        <f t="shared" si="10"/>
        <v/>
      </c>
      <c r="U14" s="77" t="str">
        <f t="shared" si="11"/>
        <v/>
      </c>
      <c r="V14" s="76" t="str">
        <f t="shared" si="12"/>
        <v/>
      </c>
      <c r="W14" s="76" t="str">
        <f t="shared" ref="W14:CH14" si="27">IF(V14="","",IF(ROUNDDOWN(V14*(1-$U14),0)&lt;$T14,$T14,ROUNDDOWN(V14*(1-$U14),0)))</f>
        <v/>
      </c>
      <c r="X14" s="76" t="str">
        <f t="shared" si="27"/>
        <v/>
      </c>
      <c r="Y14" s="76" t="str">
        <f t="shared" si="27"/>
        <v/>
      </c>
      <c r="Z14" s="76" t="str">
        <f t="shared" si="27"/>
        <v/>
      </c>
      <c r="AA14" s="76" t="str">
        <f t="shared" si="27"/>
        <v/>
      </c>
      <c r="AB14" s="76" t="str">
        <f t="shared" si="27"/>
        <v/>
      </c>
      <c r="AC14" s="76" t="str">
        <f t="shared" si="27"/>
        <v/>
      </c>
      <c r="AD14" s="76" t="str">
        <f t="shared" si="27"/>
        <v/>
      </c>
      <c r="AE14" s="76" t="str">
        <f t="shared" si="27"/>
        <v/>
      </c>
      <c r="AF14" s="76" t="str">
        <f t="shared" si="27"/>
        <v/>
      </c>
      <c r="AG14" s="76" t="str">
        <f t="shared" si="27"/>
        <v/>
      </c>
      <c r="AH14" s="76" t="str">
        <f t="shared" si="27"/>
        <v/>
      </c>
      <c r="AI14" s="76" t="str">
        <f t="shared" si="27"/>
        <v/>
      </c>
      <c r="AJ14" s="76" t="str">
        <f t="shared" si="27"/>
        <v/>
      </c>
      <c r="AK14" s="76" t="str">
        <f t="shared" si="27"/>
        <v/>
      </c>
      <c r="AL14" s="76" t="str">
        <f t="shared" si="27"/>
        <v/>
      </c>
      <c r="AM14" s="76" t="str">
        <f t="shared" si="27"/>
        <v/>
      </c>
      <c r="AN14" s="76" t="str">
        <f t="shared" si="27"/>
        <v/>
      </c>
      <c r="AO14" s="76" t="str">
        <f t="shared" si="27"/>
        <v/>
      </c>
      <c r="AP14" s="76" t="str">
        <f t="shared" si="27"/>
        <v/>
      </c>
      <c r="AQ14" s="76" t="str">
        <f t="shared" si="27"/>
        <v/>
      </c>
      <c r="AR14" s="76" t="str">
        <f t="shared" si="27"/>
        <v/>
      </c>
      <c r="AS14" s="76" t="str">
        <f t="shared" si="27"/>
        <v/>
      </c>
      <c r="AT14" s="76" t="str">
        <f t="shared" si="27"/>
        <v/>
      </c>
      <c r="AU14" s="76" t="str">
        <f t="shared" si="27"/>
        <v/>
      </c>
      <c r="AV14" s="76" t="str">
        <f t="shared" si="27"/>
        <v/>
      </c>
      <c r="AW14" s="76" t="str">
        <f t="shared" si="27"/>
        <v/>
      </c>
      <c r="AX14" s="76" t="str">
        <f t="shared" si="27"/>
        <v/>
      </c>
      <c r="AY14" s="76" t="str">
        <f t="shared" si="27"/>
        <v/>
      </c>
      <c r="AZ14" s="76" t="str">
        <f t="shared" si="27"/>
        <v/>
      </c>
      <c r="BA14" s="76" t="str">
        <f t="shared" si="27"/>
        <v/>
      </c>
      <c r="BB14" s="76" t="str">
        <f t="shared" si="27"/>
        <v/>
      </c>
      <c r="BC14" s="76" t="str">
        <f t="shared" si="27"/>
        <v/>
      </c>
      <c r="BD14" s="76" t="str">
        <f t="shared" si="27"/>
        <v/>
      </c>
      <c r="BE14" s="76" t="str">
        <f t="shared" si="27"/>
        <v/>
      </c>
      <c r="BF14" s="76" t="str">
        <f t="shared" si="27"/>
        <v/>
      </c>
      <c r="BG14" s="76" t="str">
        <f t="shared" si="27"/>
        <v/>
      </c>
      <c r="BH14" s="76" t="str">
        <f t="shared" si="27"/>
        <v/>
      </c>
      <c r="BI14" s="76" t="str">
        <f t="shared" si="27"/>
        <v/>
      </c>
      <c r="BJ14" s="76" t="str">
        <f t="shared" si="27"/>
        <v/>
      </c>
      <c r="BK14" s="76" t="str">
        <f t="shared" si="27"/>
        <v/>
      </c>
      <c r="BL14" s="76" t="str">
        <f t="shared" si="27"/>
        <v/>
      </c>
      <c r="BM14" s="76" t="str">
        <f t="shared" si="27"/>
        <v/>
      </c>
      <c r="BN14" s="76" t="str">
        <f t="shared" si="27"/>
        <v/>
      </c>
      <c r="BO14" s="76" t="str">
        <f t="shared" si="27"/>
        <v/>
      </c>
      <c r="BP14" s="76" t="str">
        <f t="shared" si="27"/>
        <v/>
      </c>
      <c r="BQ14" s="76" t="str">
        <f t="shared" si="27"/>
        <v/>
      </c>
      <c r="BR14" s="76" t="str">
        <f t="shared" si="27"/>
        <v/>
      </c>
      <c r="BS14" s="76" t="str">
        <f t="shared" si="27"/>
        <v/>
      </c>
      <c r="BT14" s="76" t="str">
        <f t="shared" si="27"/>
        <v/>
      </c>
      <c r="BU14" s="76" t="str">
        <f t="shared" si="27"/>
        <v/>
      </c>
      <c r="BV14" s="76" t="str">
        <f t="shared" si="27"/>
        <v/>
      </c>
      <c r="BW14" s="76" t="str">
        <f t="shared" si="27"/>
        <v/>
      </c>
      <c r="BX14" s="76" t="str">
        <f t="shared" si="27"/>
        <v/>
      </c>
      <c r="BY14" s="76" t="str">
        <f t="shared" si="27"/>
        <v/>
      </c>
      <c r="BZ14" s="76" t="str">
        <f t="shared" si="27"/>
        <v/>
      </c>
      <c r="CA14" s="76" t="str">
        <f t="shared" si="27"/>
        <v/>
      </c>
      <c r="CB14" s="76" t="str">
        <f t="shared" si="27"/>
        <v/>
      </c>
      <c r="CC14" s="76" t="str">
        <f t="shared" si="27"/>
        <v/>
      </c>
      <c r="CD14" s="76" t="str">
        <f t="shared" si="27"/>
        <v/>
      </c>
      <c r="CE14" s="76" t="str">
        <f t="shared" si="27"/>
        <v/>
      </c>
      <c r="CF14" s="76" t="str">
        <f t="shared" si="27"/>
        <v/>
      </c>
      <c r="CG14" s="76" t="str">
        <f t="shared" si="27"/>
        <v/>
      </c>
      <c r="CH14" s="76" t="str">
        <f t="shared" si="27"/>
        <v/>
      </c>
      <c r="CI14" s="76" t="str">
        <f t="shared" ref="CI14:DQ14" si="28">IF(CH14="","",IF(ROUNDDOWN(CH14*(1-$U14),0)&lt;$T14,$T14,ROUNDDOWN(CH14*(1-$U14),0)))</f>
        <v/>
      </c>
      <c r="CJ14" s="76" t="str">
        <f t="shared" si="28"/>
        <v/>
      </c>
      <c r="CK14" s="76" t="str">
        <f t="shared" si="28"/>
        <v/>
      </c>
      <c r="CL14" s="76" t="str">
        <f t="shared" si="28"/>
        <v/>
      </c>
      <c r="CM14" s="76" t="str">
        <f t="shared" si="28"/>
        <v/>
      </c>
      <c r="CN14" s="76" t="str">
        <f t="shared" si="28"/>
        <v/>
      </c>
      <c r="CO14" s="76" t="str">
        <f t="shared" si="28"/>
        <v/>
      </c>
      <c r="CP14" s="76" t="str">
        <f t="shared" si="28"/>
        <v/>
      </c>
      <c r="CQ14" s="76" t="str">
        <f t="shared" si="28"/>
        <v/>
      </c>
      <c r="CR14" s="76" t="str">
        <f t="shared" si="28"/>
        <v/>
      </c>
      <c r="CS14" s="76" t="str">
        <f t="shared" si="28"/>
        <v/>
      </c>
      <c r="CT14" s="76" t="str">
        <f t="shared" si="28"/>
        <v/>
      </c>
      <c r="CU14" s="76" t="str">
        <f t="shared" si="28"/>
        <v/>
      </c>
      <c r="CV14" s="76" t="str">
        <f t="shared" si="28"/>
        <v/>
      </c>
      <c r="CW14" s="76" t="str">
        <f t="shared" si="28"/>
        <v/>
      </c>
      <c r="CX14" s="76" t="str">
        <f t="shared" si="28"/>
        <v/>
      </c>
      <c r="CY14" s="76" t="str">
        <f t="shared" si="28"/>
        <v/>
      </c>
      <c r="CZ14" s="76" t="str">
        <f t="shared" si="28"/>
        <v/>
      </c>
      <c r="DA14" s="76" t="str">
        <f t="shared" si="28"/>
        <v/>
      </c>
      <c r="DB14" s="76" t="str">
        <f t="shared" si="28"/>
        <v/>
      </c>
      <c r="DC14" s="76" t="str">
        <f t="shared" si="28"/>
        <v/>
      </c>
      <c r="DD14" s="76" t="str">
        <f t="shared" si="28"/>
        <v/>
      </c>
      <c r="DE14" s="76" t="str">
        <f t="shared" si="28"/>
        <v/>
      </c>
      <c r="DF14" s="76" t="str">
        <f t="shared" si="28"/>
        <v/>
      </c>
      <c r="DG14" s="76" t="str">
        <f t="shared" si="28"/>
        <v/>
      </c>
      <c r="DH14" s="76" t="str">
        <f t="shared" si="28"/>
        <v/>
      </c>
      <c r="DI14" s="76" t="str">
        <f t="shared" si="28"/>
        <v/>
      </c>
      <c r="DJ14" s="76" t="str">
        <f t="shared" si="28"/>
        <v/>
      </c>
      <c r="DK14" s="76" t="str">
        <f t="shared" si="28"/>
        <v/>
      </c>
      <c r="DL14" s="76" t="str">
        <f t="shared" si="28"/>
        <v/>
      </c>
      <c r="DM14" s="76" t="str">
        <f t="shared" si="28"/>
        <v/>
      </c>
      <c r="DN14" s="76" t="str">
        <f t="shared" si="28"/>
        <v/>
      </c>
      <c r="DO14" s="76" t="str">
        <f t="shared" si="28"/>
        <v/>
      </c>
      <c r="DP14" s="76" t="str">
        <f t="shared" si="28"/>
        <v/>
      </c>
      <c r="DQ14" s="76" t="str">
        <f t="shared" si="28"/>
        <v/>
      </c>
    </row>
    <row r="15" spans="1:121" ht="19.5" customHeight="1" x14ac:dyDescent="0.2">
      <c r="A15" s="65">
        <v>10</v>
      </c>
      <c r="B15" s="65" t="str">
        <f>IF('種類別明細書（増加資産・全資産用）'!B15="","",'種類別明細書（増加資産・全資産用）'!B15)</f>
        <v/>
      </c>
      <c r="C15" s="67" t="str">
        <f>IF('種類別明細書（増加資産・全資産用）'!E15="","",'種類別明細書（増加資産・全資産用）'!E15)</f>
        <v/>
      </c>
      <c r="D15" s="667" t="str">
        <f>IF('種類別明細書（増加資産・全資産用）'!AB15="","",'種類別明細書（増加資産・全資産用）'!AB15)</f>
        <v/>
      </c>
      <c r="E15" s="667"/>
      <c r="F15" s="667"/>
      <c r="G15" s="80" t="str">
        <f>IF('種類別明細書（増加資産・全資産用）'!AE15="","",'種類別明細書（増加資産・全資産用）'!AE15)</f>
        <v/>
      </c>
      <c r="H15" s="79" t="str">
        <f>IF('種類別明細書（増加資産・全資産用）'!AI15="","",'種類別明細書（増加資産・全資産用）'!AI15)</f>
        <v/>
      </c>
      <c r="I15" s="79" t="str">
        <f t="shared" si="3"/>
        <v/>
      </c>
      <c r="J15" s="80" t="str">
        <f>IF(S15="","",HLOOKUP(S15,$V$5:$DO$26,11))</f>
        <v/>
      </c>
      <c r="K15" s="129" t="str">
        <f>IF('種類別明細書（増加資産・全資産用）'!AP15="","",'種類別明細書（増加資産・全資産用）'!AP15)</f>
        <v/>
      </c>
      <c r="L15" s="84" t="str">
        <f t="shared" si="4"/>
        <v/>
      </c>
      <c r="M15" s="112" t="str">
        <f t="shared" si="5"/>
        <v/>
      </c>
      <c r="N15" s="116" t="str">
        <f t="shared" si="6"/>
        <v/>
      </c>
      <c r="O15" s="68">
        <v>11</v>
      </c>
      <c r="P15" s="69">
        <v>0.189</v>
      </c>
      <c r="Q15" s="73" t="str">
        <f t="shared" si="7"/>
        <v/>
      </c>
      <c r="R15" s="73" t="str">
        <f t="shared" si="8"/>
        <v/>
      </c>
      <c r="S15" s="66" t="str">
        <f t="shared" si="9"/>
        <v/>
      </c>
      <c r="T15" s="76" t="str">
        <f t="shared" si="10"/>
        <v/>
      </c>
      <c r="U15" s="77" t="str">
        <f t="shared" si="11"/>
        <v/>
      </c>
      <c r="V15" s="76" t="str">
        <f t="shared" si="12"/>
        <v/>
      </c>
      <c r="W15" s="76" t="str">
        <f t="shared" ref="W15:CH15" si="29">IF(V15="","",IF(ROUNDDOWN(V15*(1-$U15),0)&lt;$T15,$T15,ROUNDDOWN(V15*(1-$U15),0)))</f>
        <v/>
      </c>
      <c r="X15" s="76" t="str">
        <f t="shared" si="29"/>
        <v/>
      </c>
      <c r="Y15" s="76" t="str">
        <f t="shared" si="29"/>
        <v/>
      </c>
      <c r="Z15" s="76" t="str">
        <f t="shared" si="29"/>
        <v/>
      </c>
      <c r="AA15" s="76" t="str">
        <f t="shared" si="29"/>
        <v/>
      </c>
      <c r="AB15" s="76" t="str">
        <f t="shared" si="29"/>
        <v/>
      </c>
      <c r="AC15" s="76" t="str">
        <f t="shared" si="29"/>
        <v/>
      </c>
      <c r="AD15" s="76" t="str">
        <f t="shared" si="29"/>
        <v/>
      </c>
      <c r="AE15" s="76" t="str">
        <f t="shared" si="29"/>
        <v/>
      </c>
      <c r="AF15" s="76" t="str">
        <f t="shared" si="29"/>
        <v/>
      </c>
      <c r="AG15" s="76" t="str">
        <f t="shared" si="29"/>
        <v/>
      </c>
      <c r="AH15" s="76" t="str">
        <f t="shared" si="29"/>
        <v/>
      </c>
      <c r="AI15" s="76" t="str">
        <f t="shared" si="29"/>
        <v/>
      </c>
      <c r="AJ15" s="76" t="str">
        <f t="shared" si="29"/>
        <v/>
      </c>
      <c r="AK15" s="76" t="str">
        <f t="shared" si="29"/>
        <v/>
      </c>
      <c r="AL15" s="76" t="str">
        <f t="shared" si="29"/>
        <v/>
      </c>
      <c r="AM15" s="76" t="str">
        <f t="shared" si="29"/>
        <v/>
      </c>
      <c r="AN15" s="76" t="str">
        <f t="shared" si="29"/>
        <v/>
      </c>
      <c r="AO15" s="76" t="str">
        <f t="shared" si="29"/>
        <v/>
      </c>
      <c r="AP15" s="76" t="str">
        <f t="shared" si="29"/>
        <v/>
      </c>
      <c r="AQ15" s="76" t="str">
        <f t="shared" si="29"/>
        <v/>
      </c>
      <c r="AR15" s="76" t="str">
        <f t="shared" si="29"/>
        <v/>
      </c>
      <c r="AS15" s="76" t="str">
        <f t="shared" si="29"/>
        <v/>
      </c>
      <c r="AT15" s="76" t="str">
        <f t="shared" si="29"/>
        <v/>
      </c>
      <c r="AU15" s="76" t="str">
        <f t="shared" si="29"/>
        <v/>
      </c>
      <c r="AV15" s="76" t="str">
        <f t="shared" si="29"/>
        <v/>
      </c>
      <c r="AW15" s="76" t="str">
        <f t="shared" si="29"/>
        <v/>
      </c>
      <c r="AX15" s="76" t="str">
        <f t="shared" si="29"/>
        <v/>
      </c>
      <c r="AY15" s="76" t="str">
        <f t="shared" si="29"/>
        <v/>
      </c>
      <c r="AZ15" s="76" t="str">
        <f t="shared" si="29"/>
        <v/>
      </c>
      <c r="BA15" s="76" t="str">
        <f t="shared" si="29"/>
        <v/>
      </c>
      <c r="BB15" s="76" t="str">
        <f t="shared" si="29"/>
        <v/>
      </c>
      <c r="BC15" s="76" t="str">
        <f t="shared" si="29"/>
        <v/>
      </c>
      <c r="BD15" s="76" t="str">
        <f t="shared" si="29"/>
        <v/>
      </c>
      <c r="BE15" s="76" t="str">
        <f t="shared" si="29"/>
        <v/>
      </c>
      <c r="BF15" s="76" t="str">
        <f t="shared" si="29"/>
        <v/>
      </c>
      <c r="BG15" s="76" t="str">
        <f t="shared" si="29"/>
        <v/>
      </c>
      <c r="BH15" s="76" t="str">
        <f t="shared" si="29"/>
        <v/>
      </c>
      <c r="BI15" s="76" t="str">
        <f t="shared" si="29"/>
        <v/>
      </c>
      <c r="BJ15" s="76" t="str">
        <f t="shared" si="29"/>
        <v/>
      </c>
      <c r="BK15" s="76" t="str">
        <f t="shared" si="29"/>
        <v/>
      </c>
      <c r="BL15" s="76" t="str">
        <f t="shared" si="29"/>
        <v/>
      </c>
      <c r="BM15" s="76" t="str">
        <f t="shared" si="29"/>
        <v/>
      </c>
      <c r="BN15" s="76" t="str">
        <f t="shared" si="29"/>
        <v/>
      </c>
      <c r="BO15" s="76" t="str">
        <f t="shared" si="29"/>
        <v/>
      </c>
      <c r="BP15" s="76" t="str">
        <f t="shared" si="29"/>
        <v/>
      </c>
      <c r="BQ15" s="76" t="str">
        <f t="shared" si="29"/>
        <v/>
      </c>
      <c r="BR15" s="76" t="str">
        <f t="shared" si="29"/>
        <v/>
      </c>
      <c r="BS15" s="76" t="str">
        <f t="shared" si="29"/>
        <v/>
      </c>
      <c r="BT15" s="76" t="str">
        <f t="shared" si="29"/>
        <v/>
      </c>
      <c r="BU15" s="76" t="str">
        <f t="shared" si="29"/>
        <v/>
      </c>
      <c r="BV15" s="76" t="str">
        <f t="shared" si="29"/>
        <v/>
      </c>
      <c r="BW15" s="76" t="str">
        <f t="shared" si="29"/>
        <v/>
      </c>
      <c r="BX15" s="76" t="str">
        <f t="shared" si="29"/>
        <v/>
      </c>
      <c r="BY15" s="76" t="str">
        <f t="shared" si="29"/>
        <v/>
      </c>
      <c r="BZ15" s="76" t="str">
        <f t="shared" si="29"/>
        <v/>
      </c>
      <c r="CA15" s="76" t="str">
        <f t="shared" si="29"/>
        <v/>
      </c>
      <c r="CB15" s="76" t="str">
        <f t="shared" si="29"/>
        <v/>
      </c>
      <c r="CC15" s="76" t="str">
        <f t="shared" si="29"/>
        <v/>
      </c>
      <c r="CD15" s="76" t="str">
        <f t="shared" si="29"/>
        <v/>
      </c>
      <c r="CE15" s="76" t="str">
        <f t="shared" si="29"/>
        <v/>
      </c>
      <c r="CF15" s="76" t="str">
        <f t="shared" si="29"/>
        <v/>
      </c>
      <c r="CG15" s="76" t="str">
        <f t="shared" si="29"/>
        <v/>
      </c>
      <c r="CH15" s="76" t="str">
        <f t="shared" si="29"/>
        <v/>
      </c>
      <c r="CI15" s="76" t="str">
        <f t="shared" ref="CI15:DQ15" si="30">IF(CH15="","",IF(ROUNDDOWN(CH15*(1-$U15),0)&lt;$T15,$T15,ROUNDDOWN(CH15*(1-$U15),0)))</f>
        <v/>
      </c>
      <c r="CJ15" s="76" t="str">
        <f t="shared" si="30"/>
        <v/>
      </c>
      <c r="CK15" s="76" t="str">
        <f t="shared" si="30"/>
        <v/>
      </c>
      <c r="CL15" s="76" t="str">
        <f t="shared" si="30"/>
        <v/>
      </c>
      <c r="CM15" s="76" t="str">
        <f t="shared" si="30"/>
        <v/>
      </c>
      <c r="CN15" s="76" t="str">
        <f t="shared" si="30"/>
        <v/>
      </c>
      <c r="CO15" s="76" t="str">
        <f t="shared" si="30"/>
        <v/>
      </c>
      <c r="CP15" s="76" t="str">
        <f t="shared" si="30"/>
        <v/>
      </c>
      <c r="CQ15" s="76" t="str">
        <f t="shared" si="30"/>
        <v/>
      </c>
      <c r="CR15" s="76" t="str">
        <f t="shared" si="30"/>
        <v/>
      </c>
      <c r="CS15" s="76" t="str">
        <f t="shared" si="30"/>
        <v/>
      </c>
      <c r="CT15" s="76" t="str">
        <f t="shared" si="30"/>
        <v/>
      </c>
      <c r="CU15" s="76" t="str">
        <f t="shared" si="30"/>
        <v/>
      </c>
      <c r="CV15" s="76" t="str">
        <f t="shared" si="30"/>
        <v/>
      </c>
      <c r="CW15" s="76" t="str">
        <f t="shared" si="30"/>
        <v/>
      </c>
      <c r="CX15" s="76" t="str">
        <f t="shared" si="30"/>
        <v/>
      </c>
      <c r="CY15" s="76" t="str">
        <f t="shared" si="30"/>
        <v/>
      </c>
      <c r="CZ15" s="76" t="str">
        <f t="shared" si="30"/>
        <v/>
      </c>
      <c r="DA15" s="76" t="str">
        <f t="shared" si="30"/>
        <v/>
      </c>
      <c r="DB15" s="76" t="str">
        <f t="shared" si="30"/>
        <v/>
      </c>
      <c r="DC15" s="76" t="str">
        <f t="shared" si="30"/>
        <v/>
      </c>
      <c r="DD15" s="76" t="str">
        <f t="shared" si="30"/>
        <v/>
      </c>
      <c r="DE15" s="76" t="str">
        <f t="shared" si="30"/>
        <v/>
      </c>
      <c r="DF15" s="76" t="str">
        <f t="shared" si="30"/>
        <v/>
      </c>
      <c r="DG15" s="76" t="str">
        <f t="shared" si="30"/>
        <v/>
      </c>
      <c r="DH15" s="76" t="str">
        <f t="shared" si="30"/>
        <v/>
      </c>
      <c r="DI15" s="76" t="str">
        <f t="shared" si="30"/>
        <v/>
      </c>
      <c r="DJ15" s="76" t="str">
        <f t="shared" si="30"/>
        <v/>
      </c>
      <c r="DK15" s="76" t="str">
        <f t="shared" si="30"/>
        <v/>
      </c>
      <c r="DL15" s="76" t="str">
        <f t="shared" si="30"/>
        <v/>
      </c>
      <c r="DM15" s="76" t="str">
        <f t="shared" si="30"/>
        <v/>
      </c>
      <c r="DN15" s="76" t="str">
        <f t="shared" si="30"/>
        <v/>
      </c>
      <c r="DO15" s="76" t="str">
        <f t="shared" si="30"/>
        <v/>
      </c>
      <c r="DP15" s="76" t="str">
        <f t="shared" si="30"/>
        <v/>
      </c>
      <c r="DQ15" s="76" t="str">
        <f t="shared" si="30"/>
        <v/>
      </c>
    </row>
    <row r="16" spans="1:121" ht="19.5" customHeight="1" x14ac:dyDescent="0.2">
      <c r="A16" s="65">
        <v>11</v>
      </c>
      <c r="B16" s="65" t="str">
        <f>IF('種類別明細書（増加資産・全資産用）'!B16="","",'種類別明細書（増加資産・全資産用）'!B16)</f>
        <v/>
      </c>
      <c r="C16" s="67" t="str">
        <f>IF('種類別明細書（増加資産・全資産用）'!E16="","",'種類別明細書（増加資産・全資産用）'!E16)</f>
        <v/>
      </c>
      <c r="D16" s="667" t="str">
        <f>IF('種類別明細書（増加資産・全資産用）'!AB16="","",'種類別明細書（増加資産・全資産用）'!AB16)</f>
        <v/>
      </c>
      <c r="E16" s="667"/>
      <c r="F16" s="667"/>
      <c r="G16" s="80" t="str">
        <f>IF('種類別明細書（増加資産・全資産用）'!AE16="","",'種類別明細書（増加資産・全資産用）'!AE16)</f>
        <v/>
      </c>
      <c r="H16" s="79" t="str">
        <f>IF('種類別明細書（増加資産・全資産用）'!AI16="","",'種類別明細書（増加資産・全資産用）'!AI16)</f>
        <v/>
      </c>
      <c r="I16" s="79" t="str">
        <f t="shared" si="3"/>
        <v/>
      </c>
      <c r="J16" s="80" t="str">
        <f>IF(S16="","",HLOOKUP(S16,$V$5:$DO$26,12))</f>
        <v/>
      </c>
      <c r="K16" s="129" t="str">
        <f>IF('種類別明細書（増加資産・全資産用）'!AP16="","",'種類別明細書（増加資産・全資産用）'!AP16)</f>
        <v/>
      </c>
      <c r="L16" s="84" t="str">
        <f t="shared" si="4"/>
        <v/>
      </c>
      <c r="M16" s="112" t="str">
        <f t="shared" si="5"/>
        <v/>
      </c>
      <c r="N16" s="116" t="str">
        <f t="shared" si="6"/>
        <v/>
      </c>
      <c r="O16" s="68">
        <v>12</v>
      </c>
      <c r="P16" s="69">
        <v>0.17499999999999999</v>
      </c>
      <c r="Q16" s="73" t="str">
        <f t="shared" si="7"/>
        <v/>
      </c>
      <c r="R16" s="73" t="str">
        <f t="shared" si="8"/>
        <v/>
      </c>
      <c r="S16" s="66" t="str">
        <f t="shared" si="9"/>
        <v/>
      </c>
      <c r="T16" s="76" t="str">
        <f t="shared" si="10"/>
        <v/>
      </c>
      <c r="U16" s="77" t="str">
        <f t="shared" si="11"/>
        <v/>
      </c>
      <c r="V16" s="76" t="str">
        <f t="shared" si="12"/>
        <v/>
      </c>
      <c r="W16" s="76" t="str">
        <f t="shared" ref="W16:CH16" si="31">IF(V16="","",IF(ROUNDDOWN(V16*(1-$U16),0)&lt;$T16,$T16,ROUNDDOWN(V16*(1-$U16),0)))</f>
        <v/>
      </c>
      <c r="X16" s="76" t="str">
        <f t="shared" si="31"/>
        <v/>
      </c>
      <c r="Y16" s="76" t="str">
        <f t="shared" si="31"/>
        <v/>
      </c>
      <c r="Z16" s="76" t="str">
        <f t="shared" si="31"/>
        <v/>
      </c>
      <c r="AA16" s="76" t="str">
        <f t="shared" si="31"/>
        <v/>
      </c>
      <c r="AB16" s="76" t="str">
        <f t="shared" si="31"/>
        <v/>
      </c>
      <c r="AC16" s="76" t="str">
        <f t="shared" si="31"/>
        <v/>
      </c>
      <c r="AD16" s="76" t="str">
        <f t="shared" si="31"/>
        <v/>
      </c>
      <c r="AE16" s="76" t="str">
        <f t="shared" si="31"/>
        <v/>
      </c>
      <c r="AF16" s="76" t="str">
        <f t="shared" si="31"/>
        <v/>
      </c>
      <c r="AG16" s="76" t="str">
        <f t="shared" si="31"/>
        <v/>
      </c>
      <c r="AH16" s="76" t="str">
        <f t="shared" si="31"/>
        <v/>
      </c>
      <c r="AI16" s="76" t="str">
        <f t="shared" si="31"/>
        <v/>
      </c>
      <c r="AJ16" s="76" t="str">
        <f t="shared" si="31"/>
        <v/>
      </c>
      <c r="AK16" s="76" t="str">
        <f t="shared" si="31"/>
        <v/>
      </c>
      <c r="AL16" s="76" t="str">
        <f t="shared" si="31"/>
        <v/>
      </c>
      <c r="AM16" s="76" t="str">
        <f t="shared" si="31"/>
        <v/>
      </c>
      <c r="AN16" s="76" t="str">
        <f t="shared" si="31"/>
        <v/>
      </c>
      <c r="AO16" s="76" t="str">
        <f t="shared" si="31"/>
        <v/>
      </c>
      <c r="AP16" s="76" t="str">
        <f t="shared" si="31"/>
        <v/>
      </c>
      <c r="AQ16" s="76" t="str">
        <f t="shared" si="31"/>
        <v/>
      </c>
      <c r="AR16" s="76" t="str">
        <f t="shared" si="31"/>
        <v/>
      </c>
      <c r="AS16" s="76" t="str">
        <f t="shared" si="31"/>
        <v/>
      </c>
      <c r="AT16" s="76" t="str">
        <f t="shared" si="31"/>
        <v/>
      </c>
      <c r="AU16" s="76" t="str">
        <f t="shared" si="31"/>
        <v/>
      </c>
      <c r="AV16" s="76" t="str">
        <f t="shared" si="31"/>
        <v/>
      </c>
      <c r="AW16" s="76" t="str">
        <f t="shared" si="31"/>
        <v/>
      </c>
      <c r="AX16" s="76" t="str">
        <f t="shared" si="31"/>
        <v/>
      </c>
      <c r="AY16" s="76" t="str">
        <f t="shared" si="31"/>
        <v/>
      </c>
      <c r="AZ16" s="76" t="str">
        <f t="shared" si="31"/>
        <v/>
      </c>
      <c r="BA16" s="76" t="str">
        <f t="shared" si="31"/>
        <v/>
      </c>
      <c r="BB16" s="76" t="str">
        <f t="shared" si="31"/>
        <v/>
      </c>
      <c r="BC16" s="76" t="str">
        <f t="shared" si="31"/>
        <v/>
      </c>
      <c r="BD16" s="76" t="str">
        <f t="shared" si="31"/>
        <v/>
      </c>
      <c r="BE16" s="76" t="str">
        <f t="shared" si="31"/>
        <v/>
      </c>
      <c r="BF16" s="76" t="str">
        <f t="shared" si="31"/>
        <v/>
      </c>
      <c r="BG16" s="76" t="str">
        <f t="shared" si="31"/>
        <v/>
      </c>
      <c r="BH16" s="76" t="str">
        <f t="shared" si="31"/>
        <v/>
      </c>
      <c r="BI16" s="76" t="str">
        <f t="shared" si="31"/>
        <v/>
      </c>
      <c r="BJ16" s="76" t="str">
        <f t="shared" si="31"/>
        <v/>
      </c>
      <c r="BK16" s="76" t="str">
        <f t="shared" si="31"/>
        <v/>
      </c>
      <c r="BL16" s="76" t="str">
        <f t="shared" si="31"/>
        <v/>
      </c>
      <c r="BM16" s="76" t="str">
        <f t="shared" si="31"/>
        <v/>
      </c>
      <c r="BN16" s="76" t="str">
        <f t="shared" si="31"/>
        <v/>
      </c>
      <c r="BO16" s="76" t="str">
        <f t="shared" si="31"/>
        <v/>
      </c>
      <c r="BP16" s="76" t="str">
        <f t="shared" si="31"/>
        <v/>
      </c>
      <c r="BQ16" s="76" t="str">
        <f t="shared" si="31"/>
        <v/>
      </c>
      <c r="BR16" s="76" t="str">
        <f t="shared" si="31"/>
        <v/>
      </c>
      <c r="BS16" s="76" t="str">
        <f t="shared" si="31"/>
        <v/>
      </c>
      <c r="BT16" s="76" t="str">
        <f t="shared" si="31"/>
        <v/>
      </c>
      <c r="BU16" s="76" t="str">
        <f t="shared" si="31"/>
        <v/>
      </c>
      <c r="BV16" s="76" t="str">
        <f t="shared" si="31"/>
        <v/>
      </c>
      <c r="BW16" s="76" t="str">
        <f t="shared" si="31"/>
        <v/>
      </c>
      <c r="BX16" s="76" t="str">
        <f t="shared" si="31"/>
        <v/>
      </c>
      <c r="BY16" s="76" t="str">
        <f t="shared" si="31"/>
        <v/>
      </c>
      <c r="BZ16" s="76" t="str">
        <f t="shared" si="31"/>
        <v/>
      </c>
      <c r="CA16" s="76" t="str">
        <f t="shared" si="31"/>
        <v/>
      </c>
      <c r="CB16" s="76" t="str">
        <f t="shared" si="31"/>
        <v/>
      </c>
      <c r="CC16" s="76" t="str">
        <f t="shared" si="31"/>
        <v/>
      </c>
      <c r="CD16" s="76" t="str">
        <f t="shared" si="31"/>
        <v/>
      </c>
      <c r="CE16" s="76" t="str">
        <f t="shared" si="31"/>
        <v/>
      </c>
      <c r="CF16" s="76" t="str">
        <f t="shared" si="31"/>
        <v/>
      </c>
      <c r="CG16" s="76" t="str">
        <f t="shared" si="31"/>
        <v/>
      </c>
      <c r="CH16" s="76" t="str">
        <f t="shared" si="31"/>
        <v/>
      </c>
      <c r="CI16" s="76" t="str">
        <f t="shared" ref="CI16:DQ16" si="32">IF(CH16="","",IF(ROUNDDOWN(CH16*(1-$U16),0)&lt;$T16,$T16,ROUNDDOWN(CH16*(1-$U16),0)))</f>
        <v/>
      </c>
      <c r="CJ16" s="76" t="str">
        <f t="shared" si="32"/>
        <v/>
      </c>
      <c r="CK16" s="76" t="str">
        <f t="shared" si="32"/>
        <v/>
      </c>
      <c r="CL16" s="76" t="str">
        <f t="shared" si="32"/>
        <v/>
      </c>
      <c r="CM16" s="76" t="str">
        <f t="shared" si="32"/>
        <v/>
      </c>
      <c r="CN16" s="76" t="str">
        <f t="shared" si="32"/>
        <v/>
      </c>
      <c r="CO16" s="76" t="str">
        <f t="shared" si="32"/>
        <v/>
      </c>
      <c r="CP16" s="76" t="str">
        <f t="shared" si="32"/>
        <v/>
      </c>
      <c r="CQ16" s="76" t="str">
        <f t="shared" si="32"/>
        <v/>
      </c>
      <c r="CR16" s="76" t="str">
        <f t="shared" si="32"/>
        <v/>
      </c>
      <c r="CS16" s="76" t="str">
        <f t="shared" si="32"/>
        <v/>
      </c>
      <c r="CT16" s="76" t="str">
        <f t="shared" si="32"/>
        <v/>
      </c>
      <c r="CU16" s="76" t="str">
        <f t="shared" si="32"/>
        <v/>
      </c>
      <c r="CV16" s="76" t="str">
        <f t="shared" si="32"/>
        <v/>
      </c>
      <c r="CW16" s="76" t="str">
        <f t="shared" si="32"/>
        <v/>
      </c>
      <c r="CX16" s="76" t="str">
        <f t="shared" si="32"/>
        <v/>
      </c>
      <c r="CY16" s="76" t="str">
        <f t="shared" si="32"/>
        <v/>
      </c>
      <c r="CZ16" s="76" t="str">
        <f t="shared" si="32"/>
        <v/>
      </c>
      <c r="DA16" s="76" t="str">
        <f t="shared" si="32"/>
        <v/>
      </c>
      <c r="DB16" s="76" t="str">
        <f t="shared" si="32"/>
        <v/>
      </c>
      <c r="DC16" s="76" t="str">
        <f t="shared" si="32"/>
        <v/>
      </c>
      <c r="DD16" s="76" t="str">
        <f t="shared" si="32"/>
        <v/>
      </c>
      <c r="DE16" s="76" t="str">
        <f t="shared" si="32"/>
        <v/>
      </c>
      <c r="DF16" s="76" t="str">
        <f t="shared" si="32"/>
        <v/>
      </c>
      <c r="DG16" s="76" t="str">
        <f t="shared" si="32"/>
        <v/>
      </c>
      <c r="DH16" s="76" t="str">
        <f t="shared" si="32"/>
        <v/>
      </c>
      <c r="DI16" s="76" t="str">
        <f t="shared" si="32"/>
        <v/>
      </c>
      <c r="DJ16" s="76" t="str">
        <f t="shared" si="32"/>
        <v/>
      </c>
      <c r="DK16" s="76" t="str">
        <f t="shared" si="32"/>
        <v/>
      </c>
      <c r="DL16" s="76" t="str">
        <f t="shared" si="32"/>
        <v/>
      </c>
      <c r="DM16" s="76" t="str">
        <f t="shared" si="32"/>
        <v/>
      </c>
      <c r="DN16" s="76" t="str">
        <f t="shared" si="32"/>
        <v/>
      </c>
      <c r="DO16" s="76" t="str">
        <f t="shared" si="32"/>
        <v/>
      </c>
      <c r="DP16" s="76" t="str">
        <f t="shared" si="32"/>
        <v/>
      </c>
      <c r="DQ16" s="76" t="str">
        <f t="shared" si="32"/>
        <v/>
      </c>
    </row>
    <row r="17" spans="1:121" ht="19.5" customHeight="1" x14ac:dyDescent="0.2">
      <c r="A17" s="65">
        <v>12</v>
      </c>
      <c r="B17" s="65" t="str">
        <f>IF('種類別明細書（増加資産・全資産用）'!B17="","",'種類別明細書（増加資産・全資産用）'!B17)</f>
        <v/>
      </c>
      <c r="C17" s="67" t="str">
        <f>IF('種類別明細書（増加資産・全資産用）'!E17="","",'種類別明細書（増加資産・全資産用）'!E17)</f>
        <v/>
      </c>
      <c r="D17" s="667" t="str">
        <f>IF('種類別明細書（増加資産・全資産用）'!AB17="","",'種類別明細書（増加資産・全資産用）'!AB17)</f>
        <v/>
      </c>
      <c r="E17" s="667"/>
      <c r="F17" s="667"/>
      <c r="G17" s="80" t="str">
        <f>IF('種類別明細書（増加資産・全資産用）'!AE17="","",'種類別明細書（増加資産・全資産用）'!AE17)</f>
        <v/>
      </c>
      <c r="H17" s="79" t="str">
        <f>IF('種類別明細書（増加資産・全資産用）'!AI17="","",'種類別明細書（増加資産・全資産用）'!AI17)</f>
        <v/>
      </c>
      <c r="I17" s="79" t="str">
        <f t="shared" si="3"/>
        <v/>
      </c>
      <c r="J17" s="80" t="str">
        <f>IF(S17="","",HLOOKUP(S17,$V$5:$DO$26,13))</f>
        <v/>
      </c>
      <c r="K17" s="129" t="str">
        <f>IF('種類別明細書（増加資産・全資産用）'!AP17="","",'種類別明細書（増加資産・全資産用）'!AP17)</f>
        <v/>
      </c>
      <c r="L17" s="84" t="str">
        <f t="shared" si="4"/>
        <v/>
      </c>
      <c r="M17" s="112" t="str">
        <f t="shared" si="5"/>
        <v/>
      </c>
      <c r="N17" s="116" t="str">
        <f t="shared" si="6"/>
        <v/>
      </c>
      <c r="O17" s="68">
        <v>13</v>
      </c>
      <c r="P17" s="69">
        <v>0.16200000000000001</v>
      </c>
      <c r="Q17" s="73" t="str">
        <f t="shared" si="7"/>
        <v/>
      </c>
      <c r="R17" s="73" t="str">
        <f t="shared" si="8"/>
        <v/>
      </c>
      <c r="S17" s="66" t="str">
        <f t="shared" si="9"/>
        <v/>
      </c>
      <c r="T17" s="76" t="str">
        <f t="shared" si="10"/>
        <v/>
      </c>
      <c r="U17" s="77" t="str">
        <f t="shared" si="11"/>
        <v/>
      </c>
      <c r="V17" s="76" t="str">
        <f t="shared" si="12"/>
        <v/>
      </c>
      <c r="W17" s="76" t="str">
        <f t="shared" ref="W17:CH17" si="33">IF(V17="","",IF(ROUNDDOWN(V17*(1-$U17),0)&lt;$T17,$T17,ROUNDDOWN(V17*(1-$U17),0)))</f>
        <v/>
      </c>
      <c r="X17" s="76" t="str">
        <f t="shared" si="33"/>
        <v/>
      </c>
      <c r="Y17" s="76" t="str">
        <f t="shared" si="33"/>
        <v/>
      </c>
      <c r="Z17" s="76" t="str">
        <f t="shared" si="33"/>
        <v/>
      </c>
      <c r="AA17" s="76" t="str">
        <f t="shared" si="33"/>
        <v/>
      </c>
      <c r="AB17" s="76" t="str">
        <f t="shared" si="33"/>
        <v/>
      </c>
      <c r="AC17" s="76" t="str">
        <f t="shared" si="33"/>
        <v/>
      </c>
      <c r="AD17" s="76" t="str">
        <f t="shared" si="33"/>
        <v/>
      </c>
      <c r="AE17" s="76" t="str">
        <f t="shared" si="33"/>
        <v/>
      </c>
      <c r="AF17" s="76" t="str">
        <f t="shared" si="33"/>
        <v/>
      </c>
      <c r="AG17" s="76" t="str">
        <f t="shared" si="33"/>
        <v/>
      </c>
      <c r="AH17" s="76" t="str">
        <f t="shared" si="33"/>
        <v/>
      </c>
      <c r="AI17" s="76" t="str">
        <f t="shared" si="33"/>
        <v/>
      </c>
      <c r="AJ17" s="76" t="str">
        <f t="shared" si="33"/>
        <v/>
      </c>
      <c r="AK17" s="76" t="str">
        <f t="shared" si="33"/>
        <v/>
      </c>
      <c r="AL17" s="76" t="str">
        <f t="shared" si="33"/>
        <v/>
      </c>
      <c r="AM17" s="76" t="str">
        <f t="shared" si="33"/>
        <v/>
      </c>
      <c r="AN17" s="76" t="str">
        <f t="shared" si="33"/>
        <v/>
      </c>
      <c r="AO17" s="76" t="str">
        <f t="shared" si="33"/>
        <v/>
      </c>
      <c r="AP17" s="76" t="str">
        <f t="shared" si="33"/>
        <v/>
      </c>
      <c r="AQ17" s="76" t="str">
        <f t="shared" si="33"/>
        <v/>
      </c>
      <c r="AR17" s="76" t="str">
        <f t="shared" si="33"/>
        <v/>
      </c>
      <c r="AS17" s="76" t="str">
        <f t="shared" si="33"/>
        <v/>
      </c>
      <c r="AT17" s="76" t="str">
        <f t="shared" si="33"/>
        <v/>
      </c>
      <c r="AU17" s="76" t="str">
        <f t="shared" si="33"/>
        <v/>
      </c>
      <c r="AV17" s="76" t="str">
        <f t="shared" si="33"/>
        <v/>
      </c>
      <c r="AW17" s="76" t="str">
        <f t="shared" si="33"/>
        <v/>
      </c>
      <c r="AX17" s="76" t="str">
        <f t="shared" si="33"/>
        <v/>
      </c>
      <c r="AY17" s="76" t="str">
        <f t="shared" si="33"/>
        <v/>
      </c>
      <c r="AZ17" s="76" t="str">
        <f t="shared" si="33"/>
        <v/>
      </c>
      <c r="BA17" s="76" t="str">
        <f t="shared" si="33"/>
        <v/>
      </c>
      <c r="BB17" s="76" t="str">
        <f t="shared" si="33"/>
        <v/>
      </c>
      <c r="BC17" s="76" t="str">
        <f t="shared" si="33"/>
        <v/>
      </c>
      <c r="BD17" s="76" t="str">
        <f t="shared" si="33"/>
        <v/>
      </c>
      <c r="BE17" s="76" t="str">
        <f t="shared" si="33"/>
        <v/>
      </c>
      <c r="BF17" s="76" t="str">
        <f t="shared" si="33"/>
        <v/>
      </c>
      <c r="BG17" s="76" t="str">
        <f t="shared" si="33"/>
        <v/>
      </c>
      <c r="BH17" s="76" t="str">
        <f t="shared" si="33"/>
        <v/>
      </c>
      <c r="BI17" s="76" t="str">
        <f t="shared" si="33"/>
        <v/>
      </c>
      <c r="BJ17" s="76" t="str">
        <f t="shared" si="33"/>
        <v/>
      </c>
      <c r="BK17" s="76" t="str">
        <f t="shared" si="33"/>
        <v/>
      </c>
      <c r="BL17" s="76" t="str">
        <f t="shared" si="33"/>
        <v/>
      </c>
      <c r="BM17" s="76" t="str">
        <f t="shared" si="33"/>
        <v/>
      </c>
      <c r="BN17" s="76" t="str">
        <f t="shared" si="33"/>
        <v/>
      </c>
      <c r="BO17" s="76" t="str">
        <f t="shared" si="33"/>
        <v/>
      </c>
      <c r="BP17" s="76" t="str">
        <f t="shared" si="33"/>
        <v/>
      </c>
      <c r="BQ17" s="76" t="str">
        <f t="shared" si="33"/>
        <v/>
      </c>
      <c r="BR17" s="76" t="str">
        <f t="shared" si="33"/>
        <v/>
      </c>
      <c r="BS17" s="76" t="str">
        <f t="shared" si="33"/>
        <v/>
      </c>
      <c r="BT17" s="76" t="str">
        <f t="shared" si="33"/>
        <v/>
      </c>
      <c r="BU17" s="76" t="str">
        <f t="shared" si="33"/>
        <v/>
      </c>
      <c r="BV17" s="76" t="str">
        <f t="shared" si="33"/>
        <v/>
      </c>
      <c r="BW17" s="76" t="str">
        <f t="shared" si="33"/>
        <v/>
      </c>
      <c r="BX17" s="76" t="str">
        <f t="shared" si="33"/>
        <v/>
      </c>
      <c r="BY17" s="76" t="str">
        <f t="shared" si="33"/>
        <v/>
      </c>
      <c r="BZ17" s="76" t="str">
        <f t="shared" si="33"/>
        <v/>
      </c>
      <c r="CA17" s="76" t="str">
        <f t="shared" si="33"/>
        <v/>
      </c>
      <c r="CB17" s="76" t="str">
        <f t="shared" si="33"/>
        <v/>
      </c>
      <c r="CC17" s="76" t="str">
        <f t="shared" si="33"/>
        <v/>
      </c>
      <c r="CD17" s="76" t="str">
        <f t="shared" si="33"/>
        <v/>
      </c>
      <c r="CE17" s="76" t="str">
        <f t="shared" si="33"/>
        <v/>
      </c>
      <c r="CF17" s="76" t="str">
        <f t="shared" si="33"/>
        <v/>
      </c>
      <c r="CG17" s="76" t="str">
        <f t="shared" si="33"/>
        <v/>
      </c>
      <c r="CH17" s="76" t="str">
        <f t="shared" si="33"/>
        <v/>
      </c>
      <c r="CI17" s="76" t="str">
        <f t="shared" ref="CI17:DQ17" si="34">IF(CH17="","",IF(ROUNDDOWN(CH17*(1-$U17),0)&lt;$T17,$T17,ROUNDDOWN(CH17*(1-$U17),0)))</f>
        <v/>
      </c>
      <c r="CJ17" s="76" t="str">
        <f t="shared" si="34"/>
        <v/>
      </c>
      <c r="CK17" s="76" t="str">
        <f t="shared" si="34"/>
        <v/>
      </c>
      <c r="CL17" s="76" t="str">
        <f t="shared" si="34"/>
        <v/>
      </c>
      <c r="CM17" s="76" t="str">
        <f t="shared" si="34"/>
        <v/>
      </c>
      <c r="CN17" s="76" t="str">
        <f t="shared" si="34"/>
        <v/>
      </c>
      <c r="CO17" s="76" t="str">
        <f t="shared" si="34"/>
        <v/>
      </c>
      <c r="CP17" s="76" t="str">
        <f t="shared" si="34"/>
        <v/>
      </c>
      <c r="CQ17" s="76" t="str">
        <f t="shared" si="34"/>
        <v/>
      </c>
      <c r="CR17" s="76" t="str">
        <f t="shared" si="34"/>
        <v/>
      </c>
      <c r="CS17" s="76" t="str">
        <f t="shared" si="34"/>
        <v/>
      </c>
      <c r="CT17" s="76" t="str">
        <f t="shared" si="34"/>
        <v/>
      </c>
      <c r="CU17" s="76" t="str">
        <f t="shared" si="34"/>
        <v/>
      </c>
      <c r="CV17" s="76" t="str">
        <f t="shared" si="34"/>
        <v/>
      </c>
      <c r="CW17" s="76" t="str">
        <f t="shared" si="34"/>
        <v/>
      </c>
      <c r="CX17" s="76" t="str">
        <f t="shared" si="34"/>
        <v/>
      </c>
      <c r="CY17" s="76" t="str">
        <f t="shared" si="34"/>
        <v/>
      </c>
      <c r="CZ17" s="76" t="str">
        <f t="shared" si="34"/>
        <v/>
      </c>
      <c r="DA17" s="76" t="str">
        <f t="shared" si="34"/>
        <v/>
      </c>
      <c r="DB17" s="76" t="str">
        <f t="shared" si="34"/>
        <v/>
      </c>
      <c r="DC17" s="76" t="str">
        <f t="shared" si="34"/>
        <v/>
      </c>
      <c r="DD17" s="76" t="str">
        <f t="shared" si="34"/>
        <v/>
      </c>
      <c r="DE17" s="76" t="str">
        <f t="shared" si="34"/>
        <v/>
      </c>
      <c r="DF17" s="76" t="str">
        <f t="shared" si="34"/>
        <v/>
      </c>
      <c r="DG17" s="76" t="str">
        <f t="shared" si="34"/>
        <v/>
      </c>
      <c r="DH17" s="76" t="str">
        <f t="shared" si="34"/>
        <v/>
      </c>
      <c r="DI17" s="76" t="str">
        <f t="shared" si="34"/>
        <v/>
      </c>
      <c r="DJ17" s="76" t="str">
        <f t="shared" si="34"/>
        <v/>
      </c>
      <c r="DK17" s="76" t="str">
        <f t="shared" si="34"/>
        <v/>
      </c>
      <c r="DL17" s="76" t="str">
        <f t="shared" si="34"/>
        <v/>
      </c>
      <c r="DM17" s="76" t="str">
        <f t="shared" si="34"/>
        <v/>
      </c>
      <c r="DN17" s="76" t="str">
        <f t="shared" si="34"/>
        <v/>
      </c>
      <c r="DO17" s="76" t="str">
        <f t="shared" si="34"/>
        <v/>
      </c>
      <c r="DP17" s="76" t="str">
        <f t="shared" si="34"/>
        <v/>
      </c>
      <c r="DQ17" s="76" t="str">
        <f t="shared" si="34"/>
        <v/>
      </c>
    </row>
    <row r="18" spans="1:121" ht="19.5" customHeight="1" x14ac:dyDescent="0.2">
      <c r="A18" s="65">
        <v>13</v>
      </c>
      <c r="B18" s="65" t="str">
        <f>IF('種類別明細書（増加資産・全資産用）'!B18="","",'種類別明細書（増加資産・全資産用）'!B18)</f>
        <v/>
      </c>
      <c r="C18" s="67" t="str">
        <f>IF('種類別明細書（増加資産・全資産用）'!E18="","",'種類別明細書（増加資産・全資産用）'!E18)</f>
        <v/>
      </c>
      <c r="D18" s="667" t="str">
        <f>IF('種類別明細書（増加資産・全資産用）'!AB18="","",'種類別明細書（増加資産・全資産用）'!AB18)</f>
        <v/>
      </c>
      <c r="E18" s="667"/>
      <c r="F18" s="667"/>
      <c r="G18" s="80" t="str">
        <f>IF('種類別明細書（増加資産・全資産用）'!AE18="","",'種類別明細書（増加資産・全資産用）'!AE18)</f>
        <v/>
      </c>
      <c r="H18" s="79" t="str">
        <f>IF('種類別明細書（増加資産・全資産用）'!AI18="","",'種類別明細書（増加資産・全資産用）'!AI18)</f>
        <v/>
      </c>
      <c r="I18" s="79" t="str">
        <f t="shared" si="3"/>
        <v/>
      </c>
      <c r="J18" s="80" t="str">
        <f>IF(S18="","",HLOOKUP(S18,$V$5:$DO$26,14))</f>
        <v/>
      </c>
      <c r="K18" s="129" t="str">
        <f>IF('種類別明細書（増加資産・全資産用）'!AP18="","",'種類別明細書（増加資産・全資産用）'!AP18)</f>
        <v/>
      </c>
      <c r="L18" s="84" t="str">
        <f t="shared" si="4"/>
        <v/>
      </c>
      <c r="M18" s="112" t="str">
        <f t="shared" si="5"/>
        <v/>
      </c>
      <c r="N18" s="116" t="str">
        <f t="shared" si="6"/>
        <v/>
      </c>
      <c r="O18" s="68">
        <v>14</v>
      </c>
      <c r="P18" s="69">
        <v>0.152</v>
      </c>
      <c r="Q18" s="73" t="str">
        <f t="shared" si="7"/>
        <v/>
      </c>
      <c r="R18" s="73" t="str">
        <f t="shared" si="8"/>
        <v/>
      </c>
      <c r="S18" s="66" t="str">
        <f t="shared" si="9"/>
        <v/>
      </c>
      <c r="T18" s="76" t="str">
        <f t="shared" si="10"/>
        <v/>
      </c>
      <c r="U18" s="77" t="str">
        <f t="shared" si="11"/>
        <v/>
      </c>
      <c r="V18" s="76" t="str">
        <f t="shared" si="12"/>
        <v/>
      </c>
      <c r="W18" s="76" t="str">
        <f t="shared" ref="W18:CH18" si="35">IF(V18="","",IF(ROUNDDOWN(V18*(1-$U18),0)&lt;$T18,$T18,ROUNDDOWN(V18*(1-$U18),0)))</f>
        <v/>
      </c>
      <c r="X18" s="76" t="str">
        <f t="shared" si="35"/>
        <v/>
      </c>
      <c r="Y18" s="76" t="str">
        <f t="shared" si="35"/>
        <v/>
      </c>
      <c r="Z18" s="76" t="str">
        <f t="shared" si="35"/>
        <v/>
      </c>
      <c r="AA18" s="76" t="str">
        <f t="shared" si="35"/>
        <v/>
      </c>
      <c r="AB18" s="76" t="str">
        <f t="shared" si="35"/>
        <v/>
      </c>
      <c r="AC18" s="76" t="str">
        <f t="shared" si="35"/>
        <v/>
      </c>
      <c r="AD18" s="76" t="str">
        <f t="shared" si="35"/>
        <v/>
      </c>
      <c r="AE18" s="76" t="str">
        <f t="shared" si="35"/>
        <v/>
      </c>
      <c r="AF18" s="76" t="str">
        <f t="shared" si="35"/>
        <v/>
      </c>
      <c r="AG18" s="76" t="str">
        <f t="shared" si="35"/>
        <v/>
      </c>
      <c r="AH18" s="76" t="str">
        <f t="shared" si="35"/>
        <v/>
      </c>
      <c r="AI18" s="76" t="str">
        <f t="shared" si="35"/>
        <v/>
      </c>
      <c r="AJ18" s="76" t="str">
        <f t="shared" si="35"/>
        <v/>
      </c>
      <c r="AK18" s="76" t="str">
        <f t="shared" si="35"/>
        <v/>
      </c>
      <c r="AL18" s="76" t="str">
        <f t="shared" si="35"/>
        <v/>
      </c>
      <c r="AM18" s="76" t="str">
        <f t="shared" si="35"/>
        <v/>
      </c>
      <c r="AN18" s="76" t="str">
        <f t="shared" si="35"/>
        <v/>
      </c>
      <c r="AO18" s="76" t="str">
        <f t="shared" si="35"/>
        <v/>
      </c>
      <c r="AP18" s="76" t="str">
        <f t="shared" si="35"/>
        <v/>
      </c>
      <c r="AQ18" s="76" t="str">
        <f t="shared" si="35"/>
        <v/>
      </c>
      <c r="AR18" s="76" t="str">
        <f t="shared" si="35"/>
        <v/>
      </c>
      <c r="AS18" s="76" t="str">
        <f t="shared" si="35"/>
        <v/>
      </c>
      <c r="AT18" s="76" t="str">
        <f t="shared" si="35"/>
        <v/>
      </c>
      <c r="AU18" s="76" t="str">
        <f t="shared" si="35"/>
        <v/>
      </c>
      <c r="AV18" s="76" t="str">
        <f t="shared" si="35"/>
        <v/>
      </c>
      <c r="AW18" s="76" t="str">
        <f t="shared" si="35"/>
        <v/>
      </c>
      <c r="AX18" s="76" t="str">
        <f t="shared" si="35"/>
        <v/>
      </c>
      <c r="AY18" s="76" t="str">
        <f t="shared" si="35"/>
        <v/>
      </c>
      <c r="AZ18" s="76" t="str">
        <f t="shared" si="35"/>
        <v/>
      </c>
      <c r="BA18" s="76" t="str">
        <f t="shared" si="35"/>
        <v/>
      </c>
      <c r="BB18" s="76" t="str">
        <f t="shared" si="35"/>
        <v/>
      </c>
      <c r="BC18" s="76" t="str">
        <f t="shared" si="35"/>
        <v/>
      </c>
      <c r="BD18" s="76" t="str">
        <f t="shared" si="35"/>
        <v/>
      </c>
      <c r="BE18" s="76" t="str">
        <f t="shared" si="35"/>
        <v/>
      </c>
      <c r="BF18" s="76" t="str">
        <f t="shared" si="35"/>
        <v/>
      </c>
      <c r="BG18" s="76" t="str">
        <f t="shared" si="35"/>
        <v/>
      </c>
      <c r="BH18" s="76" t="str">
        <f t="shared" si="35"/>
        <v/>
      </c>
      <c r="BI18" s="76" t="str">
        <f t="shared" si="35"/>
        <v/>
      </c>
      <c r="BJ18" s="76" t="str">
        <f t="shared" si="35"/>
        <v/>
      </c>
      <c r="BK18" s="76" t="str">
        <f t="shared" si="35"/>
        <v/>
      </c>
      <c r="BL18" s="76" t="str">
        <f t="shared" si="35"/>
        <v/>
      </c>
      <c r="BM18" s="76" t="str">
        <f t="shared" si="35"/>
        <v/>
      </c>
      <c r="BN18" s="76" t="str">
        <f t="shared" si="35"/>
        <v/>
      </c>
      <c r="BO18" s="76" t="str">
        <f t="shared" si="35"/>
        <v/>
      </c>
      <c r="BP18" s="76" t="str">
        <f t="shared" si="35"/>
        <v/>
      </c>
      <c r="BQ18" s="76" t="str">
        <f t="shared" si="35"/>
        <v/>
      </c>
      <c r="BR18" s="76" t="str">
        <f t="shared" si="35"/>
        <v/>
      </c>
      <c r="BS18" s="76" t="str">
        <f t="shared" si="35"/>
        <v/>
      </c>
      <c r="BT18" s="76" t="str">
        <f t="shared" si="35"/>
        <v/>
      </c>
      <c r="BU18" s="76" t="str">
        <f t="shared" si="35"/>
        <v/>
      </c>
      <c r="BV18" s="76" t="str">
        <f t="shared" si="35"/>
        <v/>
      </c>
      <c r="BW18" s="76" t="str">
        <f t="shared" si="35"/>
        <v/>
      </c>
      <c r="BX18" s="76" t="str">
        <f t="shared" si="35"/>
        <v/>
      </c>
      <c r="BY18" s="76" t="str">
        <f t="shared" si="35"/>
        <v/>
      </c>
      <c r="BZ18" s="76" t="str">
        <f t="shared" si="35"/>
        <v/>
      </c>
      <c r="CA18" s="76" t="str">
        <f t="shared" si="35"/>
        <v/>
      </c>
      <c r="CB18" s="76" t="str">
        <f t="shared" si="35"/>
        <v/>
      </c>
      <c r="CC18" s="76" t="str">
        <f t="shared" si="35"/>
        <v/>
      </c>
      <c r="CD18" s="76" t="str">
        <f t="shared" si="35"/>
        <v/>
      </c>
      <c r="CE18" s="76" t="str">
        <f t="shared" si="35"/>
        <v/>
      </c>
      <c r="CF18" s="76" t="str">
        <f t="shared" si="35"/>
        <v/>
      </c>
      <c r="CG18" s="76" t="str">
        <f t="shared" si="35"/>
        <v/>
      </c>
      <c r="CH18" s="76" t="str">
        <f t="shared" si="35"/>
        <v/>
      </c>
      <c r="CI18" s="76" t="str">
        <f t="shared" ref="CI18:DQ18" si="36">IF(CH18="","",IF(ROUNDDOWN(CH18*(1-$U18),0)&lt;$T18,$T18,ROUNDDOWN(CH18*(1-$U18),0)))</f>
        <v/>
      </c>
      <c r="CJ18" s="76" t="str">
        <f t="shared" si="36"/>
        <v/>
      </c>
      <c r="CK18" s="76" t="str">
        <f t="shared" si="36"/>
        <v/>
      </c>
      <c r="CL18" s="76" t="str">
        <f t="shared" si="36"/>
        <v/>
      </c>
      <c r="CM18" s="76" t="str">
        <f t="shared" si="36"/>
        <v/>
      </c>
      <c r="CN18" s="76" t="str">
        <f t="shared" si="36"/>
        <v/>
      </c>
      <c r="CO18" s="76" t="str">
        <f t="shared" si="36"/>
        <v/>
      </c>
      <c r="CP18" s="76" t="str">
        <f t="shared" si="36"/>
        <v/>
      </c>
      <c r="CQ18" s="76" t="str">
        <f t="shared" si="36"/>
        <v/>
      </c>
      <c r="CR18" s="76" t="str">
        <f t="shared" si="36"/>
        <v/>
      </c>
      <c r="CS18" s="76" t="str">
        <f t="shared" si="36"/>
        <v/>
      </c>
      <c r="CT18" s="76" t="str">
        <f t="shared" si="36"/>
        <v/>
      </c>
      <c r="CU18" s="76" t="str">
        <f t="shared" si="36"/>
        <v/>
      </c>
      <c r="CV18" s="76" t="str">
        <f t="shared" si="36"/>
        <v/>
      </c>
      <c r="CW18" s="76" t="str">
        <f t="shared" si="36"/>
        <v/>
      </c>
      <c r="CX18" s="76" t="str">
        <f t="shared" si="36"/>
        <v/>
      </c>
      <c r="CY18" s="76" t="str">
        <f t="shared" si="36"/>
        <v/>
      </c>
      <c r="CZ18" s="76" t="str">
        <f t="shared" si="36"/>
        <v/>
      </c>
      <c r="DA18" s="76" t="str">
        <f t="shared" si="36"/>
        <v/>
      </c>
      <c r="DB18" s="76" t="str">
        <f t="shared" si="36"/>
        <v/>
      </c>
      <c r="DC18" s="76" t="str">
        <f t="shared" si="36"/>
        <v/>
      </c>
      <c r="DD18" s="76" t="str">
        <f t="shared" si="36"/>
        <v/>
      </c>
      <c r="DE18" s="76" t="str">
        <f t="shared" si="36"/>
        <v/>
      </c>
      <c r="DF18" s="76" t="str">
        <f t="shared" si="36"/>
        <v/>
      </c>
      <c r="DG18" s="76" t="str">
        <f t="shared" si="36"/>
        <v/>
      </c>
      <c r="DH18" s="76" t="str">
        <f t="shared" si="36"/>
        <v/>
      </c>
      <c r="DI18" s="76" t="str">
        <f t="shared" si="36"/>
        <v/>
      </c>
      <c r="DJ18" s="76" t="str">
        <f t="shared" si="36"/>
        <v/>
      </c>
      <c r="DK18" s="76" t="str">
        <f t="shared" si="36"/>
        <v/>
      </c>
      <c r="DL18" s="76" t="str">
        <f t="shared" si="36"/>
        <v/>
      </c>
      <c r="DM18" s="76" t="str">
        <f t="shared" si="36"/>
        <v/>
      </c>
      <c r="DN18" s="76" t="str">
        <f t="shared" si="36"/>
        <v/>
      </c>
      <c r="DO18" s="76" t="str">
        <f t="shared" si="36"/>
        <v/>
      </c>
      <c r="DP18" s="76" t="str">
        <f t="shared" si="36"/>
        <v/>
      </c>
      <c r="DQ18" s="76" t="str">
        <f t="shared" si="36"/>
        <v/>
      </c>
    </row>
    <row r="19" spans="1:121" ht="19.5" customHeight="1" x14ac:dyDescent="0.2">
      <c r="A19" s="65">
        <v>14</v>
      </c>
      <c r="B19" s="65" t="str">
        <f>IF('種類別明細書（増加資産・全資産用）'!B19="","",'種類別明細書（増加資産・全資産用）'!B19)</f>
        <v/>
      </c>
      <c r="C19" s="67" t="str">
        <f>IF('種類別明細書（増加資産・全資産用）'!E19="","",'種類別明細書（増加資産・全資産用）'!E19)</f>
        <v/>
      </c>
      <c r="D19" s="667" t="str">
        <f>IF('種類別明細書（増加資産・全資産用）'!AB19="","",'種類別明細書（増加資産・全資産用）'!AB19)</f>
        <v/>
      </c>
      <c r="E19" s="667"/>
      <c r="F19" s="667"/>
      <c r="G19" s="80" t="str">
        <f>IF('種類別明細書（増加資産・全資産用）'!AE19="","",'種類別明細書（増加資産・全資産用）'!AE19)</f>
        <v/>
      </c>
      <c r="H19" s="79" t="str">
        <f>IF('種類別明細書（増加資産・全資産用）'!AI19="","",'種類別明細書（増加資産・全資産用）'!AI19)</f>
        <v/>
      </c>
      <c r="I19" s="79" t="str">
        <f t="shared" si="3"/>
        <v/>
      </c>
      <c r="J19" s="80" t="str">
        <f>IF(S19="","",HLOOKUP(S19,$V$5:$DO$26,15))</f>
        <v/>
      </c>
      <c r="K19" s="129" t="str">
        <f>IF('種類別明細書（増加資産・全資産用）'!AP19="","",'種類別明細書（増加資産・全資産用）'!AP19)</f>
        <v/>
      </c>
      <c r="L19" s="84" t="str">
        <f t="shared" si="4"/>
        <v/>
      </c>
      <c r="M19" s="112" t="str">
        <f t="shared" si="5"/>
        <v/>
      </c>
      <c r="N19" s="116" t="str">
        <f t="shared" si="6"/>
        <v/>
      </c>
      <c r="O19" s="68">
        <v>15</v>
      </c>
      <c r="P19" s="69">
        <v>0.14199999999999999</v>
      </c>
      <c r="Q19" s="73" t="str">
        <f t="shared" si="7"/>
        <v/>
      </c>
      <c r="R19" s="73" t="str">
        <f t="shared" si="8"/>
        <v/>
      </c>
      <c r="S19" s="66" t="str">
        <f t="shared" si="9"/>
        <v/>
      </c>
      <c r="T19" s="76" t="str">
        <f t="shared" si="10"/>
        <v/>
      </c>
      <c r="U19" s="77" t="str">
        <f t="shared" si="11"/>
        <v/>
      </c>
      <c r="V19" s="76" t="str">
        <f t="shared" si="12"/>
        <v/>
      </c>
      <c r="W19" s="76" t="str">
        <f t="shared" ref="W19:CH19" si="37">IF(V19="","",IF(ROUNDDOWN(V19*(1-$U19),0)&lt;$T19,$T19,ROUNDDOWN(V19*(1-$U19),0)))</f>
        <v/>
      </c>
      <c r="X19" s="76" t="str">
        <f t="shared" si="37"/>
        <v/>
      </c>
      <c r="Y19" s="76" t="str">
        <f t="shared" si="37"/>
        <v/>
      </c>
      <c r="Z19" s="76" t="str">
        <f t="shared" si="37"/>
        <v/>
      </c>
      <c r="AA19" s="76" t="str">
        <f t="shared" si="37"/>
        <v/>
      </c>
      <c r="AB19" s="76" t="str">
        <f t="shared" si="37"/>
        <v/>
      </c>
      <c r="AC19" s="76" t="str">
        <f t="shared" si="37"/>
        <v/>
      </c>
      <c r="AD19" s="76" t="str">
        <f t="shared" si="37"/>
        <v/>
      </c>
      <c r="AE19" s="76" t="str">
        <f t="shared" si="37"/>
        <v/>
      </c>
      <c r="AF19" s="76" t="str">
        <f t="shared" si="37"/>
        <v/>
      </c>
      <c r="AG19" s="76" t="str">
        <f t="shared" si="37"/>
        <v/>
      </c>
      <c r="AH19" s="76" t="str">
        <f t="shared" si="37"/>
        <v/>
      </c>
      <c r="AI19" s="76" t="str">
        <f t="shared" si="37"/>
        <v/>
      </c>
      <c r="AJ19" s="76" t="str">
        <f t="shared" si="37"/>
        <v/>
      </c>
      <c r="AK19" s="76" t="str">
        <f t="shared" si="37"/>
        <v/>
      </c>
      <c r="AL19" s="76" t="str">
        <f t="shared" si="37"/>
        <v/>
      </c>
      <c r="AM19" s="76" t="str">
        <f t="shared" si="37"/>
        <v/>
      </c>
      <c r="AN19" s="76" t="str">
        <f t="shared" si="37"/>
        <v/>
      </c>
      <c r="AO19" s="76" t="str">
        <f t="shared" si="37"/>
        <v/>
      </c>
      <c r="AP19" s="76" t="str">
        <f t="shared" si="37"/>
        <v/>
      </c>
      <c r="AQ19" s="76" t="str">
        <f t="shared" si="37"/>
        <v/>
      </c>
      <c r="AR19" s="76" t="str">
        <f t="shared" si="37"/>
        <v/>
      </c>
      <c r="AS19" s="76" t="str">
        <f t="shared" si="37"/>
        <v/>
      </c>
      <c r="AT19" s="76" t="str">
        <f t="shared" si="37"/>
        <v/>
      </c>
      <c r="AU19" s="76" t="str">
        <f t="shared" si="37"/>
        <v/>
      </c>
      <c r="AV19" s="76" t="str">
        <f t="shared" si="37"/>
        <v/>
      </c>
      <c r="AW19" s="76" t="str">
        <f t="shared" si="37"/>
        <v/>
      </c>
      <c r="AX19" s="76" t="str">
        <f t="shared" si="37"/>
        <v/>
      </c>
      <c r="AY19" s="76" t="str">
        <f t="shared" si="37"/>
        <v/>
      </c>
      <c r="AZ19" s="76" t="str">
        <f t="shared" si="37"/>
        <v/>
      </c>
      <c r="BA19" s="76" t="str">
        <f t="shared" si="37"/>
        <v/>
      </c>
      <c r="BB19" s="76" t="str">
        <f t="shared" si="37"/>
        <v/>
      </c>
      <c r="BC19" s="76" t="str">
        <f t="shared" si="37"/>
        <v/>
      </c>
      <c r="BD19" s="76" t="str">
        <f t="shared" si="37"/>
        <v/>
      </c>
      <c r="BE19" s="76" t="str">
        <f t="shared" si="37"/>
        <v/>
      </c>
      <c r="BF19" s="76" t="str">
        <f t="shared" si="37"/>
        <v/>
      </c>
      <c r="BG19" s="76" t="str">
        <f t="shared" si="37"/>
        <v/>
      </c>
      <c r="BH19" s="76" t="str">
        <f t="shared" si="37"/>
        <v/>
      </c>
      <c r="BI19" s="76" t="str">
        <f t="shared" si="37"/>
        <v/>
      </c>
      <c r="BJ19" s="76" t="str">
        <f t="shared" si="37"/>
        <v/>
      </c>
      <c r="BK19" s="76" t="str">
        <f t="shared" si="37"/>
        <v/>
      </c>
      <c r="BL19" s="76" t="str">
        <f t="shared" si="37"/>
        <v/>
      </c>
      <c r="BM19" s="76" t="str">
        <f t="shared" si="37"/>
        <v/>
      </c>
      <c r="BN19" s="76" t="str">
        <f t="shared" si="37"/>
        <v/>
      </c>
      <c r="BO19" s="76" t="str">
        <f t="shared" si="37"/>
        <v/>
      </c>
      <c r="BP19" s="76" t="str">
        <f t="shared" si="37"/>
        <v/>
      </c>
      <c r="BQ19" s="76" t="str">
        <f t="shared" si="37"/>
        <v/>
      </c>
      <c r="BR19" s="76" t="str">
        <f t="shared" si="37"/>
        <v/>
      </c>
      <c r="BS19" s="76" t="str">
        <f t="shared" si="37"/>
        <v/>
      </c>
      <c r="BT19" s="76" t="str">
        <f t="shared" si="37"/>
        <v/>
      </c>
      <c r="BU19" s="76" t="str">
        <f t="shared" si="37"/>
        <v/>
      </c>
      <c r="BV19" s="76" t="str">
        <f t="shared" si="37"/>
        <v/>
      </c>
      <c r="BW19" s="76" t="str">
        <f t="shared" si="37"/>
        <v/>
      </c>
      <c r="BX19" s="76" t="str">
        <f t="shared" si="37"/>
        <v/>
      </c>
      <c r="BY19" s="76" t="str">
        <f t="shared" si="37"/>
        <v/>
      </c>
      <c r="BZ19" s="76" t="str">
        <f t="shared" si="37"/>
        <v/>
      </c>
      <c r="CA19" s="76" t="str">
        <f t="shared" si="37"/>
        <v/>
      </c>
      <c r="CB19" s="76" t="str">
        <f t="shared" si="37"/>
        <v/>
      </c>
      <c r="CC19" s="76" t="str">
        <f t="shared" si="37"/>
        <v/>
      </c>
      <c r="CD19" s="76" t="str">
        <f t="shared" si="37"/>
        <v/>
      </c>
      <c r="CE19" s="76" t="str">
        <f t="shared" si="37"/>
        <v/>
      </c>
      <c r="CF19" s="76" t="str">
        <f t="shared" si="37"/>
        <v/>
      </c>
      <c r="CG19" s="76" t="str">
        <f t="shared" si="37"/>
        <v/>
      </c>
      <c r="CH19" s="76" t="str">
        <f t="shared" si="37"/>
        <v/>
      </c>
      <c r="CI19" s="76" t="str">
        <f t="shared" ref="CI19:DQ19" si="38">IF(CH19="","",IF(ROUNDDOWN(CH19*(1-$U19),0)&lt;$T19,$T19,ROUNDDOWN(CH19*(1-$U19),0)))</f>
        <v/>
      </c>
      <c r="CJ19" s="76" t="str">
        <f t="shared" si="38"/>
        <v/>
      </c>
      <c r="CK19" s="76" t="str">
        <f t="shared" si="38"/>
        <v/>
      </c>
      <c r="CL19" s="76" t="str">
        <f t="shared" si="38"/>
        <v/>
      </c>
      <c r="CM19" s="76" t="str">
        <f t="shared" si="38"/>
        <v/>
      </c>
      <c r="CN19" s="76" t="str">
        <f t="shared" si="38"/>
        <v/>
      </c>
      <c r="CO19" s="76" t="str">
        <f t="shared" si="38"/>
        <v/>
      </c>
      <c r="CP19" s="76" t="str">
        <f t="shared" si="38"/>
        <v/>
      </c>
      <c r="CQ19" s="76" t="str">
        <f t="shared" si="38"/>
        <v/>
      </c>
      <c r="CR19" s="76" t="str">
        <f t="shared" si="38"/>
        <v/>
      </c>
      <c r="CS19" s="76" t="str">
        <f t="shared" si="38"/>
        <v/>
      </c>
      <c r="CT19" s="76" t="str">
        <f t="shared" si="38"/>
        <v/>
      </c>
      <c r="CU19" s="76" t="str">
        <f t="shared" si="38"/>
        <v/>
      </c>
      <c r="CV19" s="76" t="str">
        <f t="shared" si="38"/>
        <v/>
      </c>
      <c r="CW19" s="76" t="str">
        <f t="shared" si="38"/>
        <v/>
      </c>
      <c r="CX19" s="76" t="str">
        <f t="shared" si="38"/>
        <v/>
      </c>
      <c r="CY19" s="76" t="str">
        <f t="shared" si="38"/>
        <v/>
      </c>
      <c r="CZ19" s="76" t="str">
        <f t="shared" si="38"/>
        <v/>
      </c>
      <c r="DA19" s="76" t="str">
        <f t="shared" si="38"/>
        <v/>
      </c>
      <c r="DB19" s="76" t="str">
        <f t="shared" si="38"/>
        <v/>
      </c>
      <c r="DC19" s="76" t="str">
        <f t="shared" si="38"/>
        <v/>
      </c>
      <c r="DD19" s="76" t="str">
        <f t="shared" si="38"/>
        <v/>
      </c>
      <c r="DE19" s="76" t="str">
        <f t="shared" si="38"/>
        <v/>
      </c>
      <c r="DF19" s="76" t="str">
        <f t="shared" si="38"/>
        <v/>
      </c>
      <c r="DG19" s="76" t="str">
        <f t="shared" si="38"/>
        <v/>
      </c>
      <c r="DH19" s="76" t="str">
        <f t="shared" si="38"/>
        <v/>
      </c>
      <c r="DI19" s="76" t="str">
        <f t="shared" si="38"/>
        <v/>
      </c>
      <c r="DJ19" s="76" t="str">
        <f t="shared" si="38"/>
        <v/>
      </c>
      <c r="DK19" s="76" t="str">
        <f t="shared" si="38"/>
        <v/>
      </c>
      <c r="DL19" s="76" t="str">
        <f t="shared" si="38"/>
        <v/>
      </c>
      <c r="DM19" s="76" t="str">
        <f t="shared" si="38"/>
        <v/>
      </c>
      <c r="DN19" s="76" t="str">
        <f t="shared" si="38"/>
        <v/>
      </c>
      <c r="DO19" s="76" t="str">
        <f t="shared" si="38"/>
        <v/>
      </c>
      <c r="DP19" s="76" t="str">
        <f t="shared" si="38"/>
        <v/>
      </c>
      <c r="DQ19" s="76" t="str">
        <f t="shared" si="38"/>
        <v/>
      </c>
    </row>
    <row r="20" spans="1:121" ht="19.5" customHeight="1" x14ac:dyDescent="0.2">
      <c r="A20" s="65">
        <v>15</v>
      </c>
      <c r="B20" s="65" t="str">
        <f>IF('種類別明細書（増加資産・全資産用）'!B20="","",'種類別明細書（増加資産・全資産用）'!B20)</f>
        <v/>
      </c>
      <c r="C20" s="67" t="str">
        <f>IF('種類別明細書（増加資産・全資産用）'!E20="","",'種類別明細書（増加資産・全資産用）'!E20)</f>
        <v/>
      </c>
      <c r="D20" s="667" t="str">
        <f>IF('種類別明細書（増加資産・全資産用）'!AB20="","",'種類別明細書（増加資産・全資産用）'!AB20)</f>
        <v/>
      </c>
      <c r="E20" s="667"/>
      <c r="F20" s="667"/>
      <c r="G20" s="80" t="str">
        <f>IF('種類別明細書（増加資産・全資産用）'!AE20="","",'種類別明細書（増加資産・全資産用）'!AE20)</f>
        <v/>
      </c>
      <c r="H20" s="79" t="str">
        <f>IF('種類別明細書（増加資産・全資産用）'!AI20="","",'種類別明細書（増加資産・全資産用）'!AI20)</f>
        <v/>
      </c>
      <c r="I20" s="79" t="str">
        <f t="shared" si="3"/>
        <v/>
      </c>
      <c r="J20" s="80" t="str">
        <f>IF(S20="","",HLOOKUP(S20,$V$5:$DO$26,16))</f>
        <v/>
      </c>
      <c r="K20" s="129" t="str">
        <f>IF('種類別明細書（増加資産・全資産用）'!AP20="","",'種類別明細書（増加資産・全資産用）'!AP20)</f>
        <v/>
      </c>
      <c r="L20" s="84" t="str">
        <f t="shared" si="4"/>
        <v/>
      </c>
      <c r="M20" s="112" t="str">
        <f t="shared" si="5"/>
        <v/>
      </c>
      <c r="N20" s="116" t="str">
        <f t="shared" si="6"/>
        <v/>
      </c>
      <c r="O20" s="68">
        <v>16</v>
      </c>
      <c r="P20" s="69">
        <v>0.13400000000000001</v>
      </c>
      <c r="Q20" s="73" t="str">
        <f t="shared" si="7"/>
        <v/>
      </c>
      <c r="R20" s="73" t="str">
        <f t="shared" si="8"/>
        <v/>
      </c>
      <c r="S20" s="66" t="str">
        <f t="shared" si="9"/>
        <v/>
      </c>
      <c r="T20" s="76" t="str">
        <f t="shared" si="10"/>
        <v/>
      </c>
      <c r="U20" s="77" t="str">
        <f t="shared" si="11"/>
        <v/>
      </c>
      <c r="V20" s="76" t="str">
        <f t="shared" si="12"/>
        <v/>
      </c>
      <c r="W20" s="76" t="str">
        <f t="shared" ref="W20:CH20" si="39">IF(V20="","",IF(ROUNDDOWN(V20*(1-$U20),0)&lt;$T20,$T20,ROUNDDOWN(V20*(1-$U20),0)))</f>
        <v/>
      </c>
      <c r="X20" s="76" t="str">
        <f t="shared" si="39"/>
        <v/>
      </c>
      <c r="Y20" s="76" t="str">
        <f t="shared" si="39"/>
        <v/>
      </c>
      <c r="Z20" s="76" t="str">
        <f t="shared" si="39"/>
        <v/>
      </c>
      <c r="AA20" s="76" t="str">
        <f t="shared" si="39"/>
        <v/>
      </c>
      <c r="AB20" s="76" t="str">
        <f t="shared" si="39"/>
        <v/>
      </c>
      <c r="AC20" s="76" t="str">
        <f t="shared" si="39"/>
        <v/>
      </c>
      <c r="AD20" s="76" t="str">
        <f t="shared" si="39"/>
        <v/>
      </c>
      <c r="AE20" s="76" t="str">
        <f t="shared" si="39"/>
        <v/>
      </c>
      <c r="AF20" s="76" t="str">
        <f t="shared" si="39"/>
        <v/>
      </c>
      <c r="AG20" s="76" t="str">
        <f t="shared" si="39"/>
        <v/>
      </c>
      <c r="AH20" s="76" t="str">
        <f t="shared" si="39"/>
        <v/>
      </c>
      <c r="AI20" s="76" t="str">
        <f t="shared" si="39"/>
        <v/>
      </c>
      <c r="AJ20" s="76" t="str">
        <f t="shared" si="39"/>
        <v/>
      </c>
      <c r="AK20" s="76" t="str">
        <f t="shared" si="39"/>
        <v/>
      </c>
      <c r="AL20" s="76" t="str">
        <f t="shared" si="39"/>
        <v/>
      </c>
      <c r="AM20" s="76" t="str">
        <f t="shared" si="39"/>
        <v/>
      </c>
      <c r="AN20" s="76" t="str">
        <f t="shared" si="39"/>
        <v/>
      </c>
      <c r="AO20" s="76" t="str">
        <f t="shared" si="39"/>
        <v/>
      </c>
      <c r="AP20" s="76" t="str">
        <f t="shared" si="39"/>
        <v/>
      </c>
      <c r="AQ20" s="76" t="str">
        <f t="shared" si="39"/>
        <v/>
      </c>
      <c r="AR20" s="76" t="str">
        <f t="shared" si="39"/>
        <v/>
      </c>
      <c r="AS20" s="76" t="str">
        <f t="shared" si="39"/>
        <v/>
      </c>
      <c r="AT20" s="76" t="str">
        <f t="shared" si="39"/>
        <v/>
      </c>
      <c r="AU20" s="76" t="str">
        <f t="shared" si="39"/>
        <v/>
      </c>
      <c r="AV20" s="76" t="str">
        <f t="shared" si="39"/>
        <v/>
      </c>
      <c r="AW20" s="76" t="str">
        <f t="shared" si="39"/>
        <v/>
      </c>
      <c r="AX20" s="76" t="str">
        <f t="shared" si="39"/>
        <v/>
      </c>
      <c r="AY20" s="76" t="str">
        <f t="shared" si="39"/>
        <v/>
      </c>
      <c r="AZ20" s="76" t="str">
        <f t="shared" si="39"/>
        <v/>
      </c>
      <c r="BA20" s="76" t="str">
        <f t="shared" si="39"/>
        <v/>
      </c>
      <c r="BB20" s="76" t="str">
        <f t="shared" si="39"/>
        <v/>
      </c>
      <c r="BC20" s="76" t="str">
        <f t="shared" si="39"/>
        <v/>
      </c>
      <c r="BD20" s="76" t="str">
        <f t="shared" si="39"/>
        <v/>
      </c>
      <c r="BE20" s="76" t="str">
        <f t="shared" si="39"/>
        <v/>
      </c>
      <c r="BF20" s="76" t="str">
        <f t="shared" si="39"/>
        <v/>
      </c>
      <c r="BG20" s="76" t="str">
        <f t="shared" si="39"/>
        <v/>
      </c>
      <c r="BH20" s="76" t="str">
        <f t="shared" si="39"/>
        <v/>
      </c>
      <c r="BI20" s="76" t="str">
        <f t="shared" si="39"/>
        <v/>
      </c>
      <c r="BJ20" s="76" t="str">
        <f t="shared" si="39"/>
        <v/>
      </c>
      <c r="BK20" s="76" t="str">
        <f t="shared" si="39"/>
        <v/>
      </c>
      <c r="BL20" s="76" t="str">
        <f t="shared" si="39"/>
        <v/>
      </c>
      <c r="BM20" s="76" t="str">
        <f t="shared" si="39"/>
        <v/>
      </c>
      <c r="BN20" s="76" t="str">
        <f t="shared" si="39"/>
        <v/>
      </c>
      <c r="BO20" s="76" t="str">
        <f t="shared" si="39"/>
        <v/>
      </c>
      <c r="BP20" s="76" t="str">
        <f t="shared" si="39"/>
        <v/>
      </c>
      <c r="BQ20" s="76" t="str">
        <f t="shared" si="39"/>
        <v/>
      </c>
      <c r="BR20" s="76" t="str">
        <f t="shared" si="39"/>
        <v/>
      </c>
      <c r="BS20" s="76" t="str">
        <f t="shared" si="39"/>
        <v/>
      </c>
      <c r="BT20" s="76" t="str">
        <f t="shared" si="39"/>
        <v/>
      </c>
      <c r="BU20" s="76" t="str">
        <f t="shared" si="39"/>
        <v/>
      </c>
      <c r="BV20" s="76" t="str">
        <f t="shared" si="39"/>
        <v/>
      </c>
      <c r="BW20" s="76" t="str">
        <f t="shared" si="39"/>
        <v/>
      </c>
      <c r="BX20" s="76" t="str">
        <f t="shared" si="39"/>
        <v/>
      </c>
      <c r="BY20" s="76" t="str">
        <f t="shared" si="39"/>
        <v/>
      </c>
      <c r="BZ20" s="76" t="str">
        <f t="shared" si="39"/>
        <v/>
      </c>
      <c r="CA20" s="76" t="str">
        <f t="shared" si="39"/>
        <v/>
      </c>
      <c r="CB20" s="76" t="str">
        <f t="shared" si="39"/>
        <v/>
      </c>
      <c r="CC20" s="76" t="str">
        <f t="shared" si="39"/>
        <v/>
      </c>
      <c r="CD20" s="76" t="str">
        <f t="shared" si="39"/>
        <v/>
      </c>
      <c r="CE20" s="76" t="str">
        <f t="shared" si="39"/>
        <v/>
      </c>
      <c r="CF20" s="76" t="str">
        <f t="shared" si="39"/>
        <v/>
      </c>
      <c r="CG20" s="76" t="str">
        <f t="shared" si="39"/>
        <v/>
      </c>
      <c r="CH20" s="76" t="str">
        <f t="shared" si="39"/>
        <v/>
      </c>
      <c r="CI20" s="76" t="str">
        <f t="shared" ref="CI20:DQ20" si="40">IF(CH20="","",IF(ROUNDDOWN(CH20*(1-$U20),0)&lt;$T20,$T20,ROUNDDOWN(CH20*(1-$U20),0)))</f>
        <v/>
      </c>
      <c r="CJ20" s="76" t="str">
        <f t="shared" si="40"/>
        <v/>
      </c>
      <c r="CK20" s="76" t="str">
        <f t="shared" si="40"/>
        <v/>
      </c>
      <c r="CL20" s="76" t="str">
        <f t="shared" si="40"/>
        <v/>
      </c>
      <c r="CM20" s="76" t="str">
        <f t="shared" si="40"/>
        <v/>
      </c>
      <c r="CN20" s="76" t="str">
        <f t="shared" si="40"/>
        <v/>
      </c>
      <c r="CO20" s="76" t="str">
        <f t="shared" si="40"/>
        <v/>
      </c>
      <c r="CP20" s="76" t="str">
        <f t="shared" si="40"/>
        <v/>
      </c>
      <c r="CQ20" s="76" t="str">
        <f t="shared" si="40"/>
        <v/>
      </c>
      <c r="CR20" s="76" t="str">
        <f t="shared" si="40"/>
        <v/>
      </c>
      <c r="CS20" s="76" t="str">
        <f t="shared" si="40"/>
        <v/>
      </c>
      <c r="CT20" s="76" t="str">
        <f t="shared" si="40"/>
        <v/>
      </c>
      <c r="CU20" s="76" t="str">
        <f t="shared" si="40"/>
        <v/>
      </c>
      <c r="CV20" s="76" t="str">
        <f t="shared" si="40"/>
        <v/>
      </c>
      <c r="CW20" s="76" t="str">
        <f t="shared" si="40"/>
        <v/>
      </c>
      <c r="CX20" s="76" t="str">
        <f t="shared" si="40"/>
        <v/>
      </c>
      <c r="CY20" s="76" t="str">
        <f t="shared" si="40"/>
        <v/>
      </c>
      <c r="CZ20" s="76" t="str">
        <f t="shared" si="40"/>
        <v/>
      </c>
      <c r="DA20" s="76" t="str">
        <f t="shared" si="40"/>
        <v/>
      </c>
      <c r="DB20" s="76" t="str">
        <f t="shared" si="40"/>
        <v/>
      </c>
      <c r="DC20" s="76" t="str">
        <f t="shared" si="40"/>
        <v/>
      </c>
      <c r="DD20" s="76" t="str">
        <f t="shared" si="40"/>
        <v/>
      </c>
      <c r="DE20" s="76" t="str">
        <f t="shared" si="40"/>
        <v/>
      </c>
      <c r="DF20" s="76" t="str">
        <f t="shared" si="40"/>
        <v/>
      </c>
      <c r="DG20" s="76" t="str">
        <f t="shared" si="40"/>
        <v/>
      </c>
      <c r="DH20" s="76" t="str">
        <f t="shared" si="40"/>
        <v/>
      </c>
      <c r="DI20" s="76" t="str">
        <f t="shared" si="40"/>
        <v/>
      </c>
      <c r="DJ20" s="76" t="str">
        <f t="shared" si="40"/>
        <v/>
      </c>
      <c r="DK20" s="76" t="str">
        <f t="shared" si="40"/>
        <v/>
      </c>
      <c r="DL20" s="76" t="str">
        <f t="shared" si="40"/>
        <v/>
      </c>
      <c r="DM20" s="76" t="str">
        <f t="shared" si="40"/>
        <v/>
      </c>
      <c r="DN20" s="76" t="str">
        <f t="shared" si="40"/>
        <v/>
      </c>
      <c r="DO20" s="76" t="str">
        <f t="shared" si="40"/>
        <v/>
      </c>
      <c r="DP20" s="76" t="str">
        <f t="shared" si="40"/>
        <v/>
      </c>
      <c r="DQ20" s="76" t="str">
        <f t="shared" si="40"/>
        <v/>
      </c>
    </row>
    <row r="21" spans="1:121" ht="19.5" customHeight="1" x14ac:dyDescent="0.2">
      <c r="A21" s="65">
        <v>16</v>
      </c>
      <c r="B21" s="65" t="str">
        <f>IF('種類別明細書（増加資産・全資産用）'!B21="","",'種類別明細書（増加資産・全資産用）'!B21)</f>
        <v/>
      </c>
      <c r="C21" s="67" t="str">
        <f>IF('種類別明細書（増加資産・全資産用）'!E21="","",'種類別明細書（増加資産・全資産用）'!E21)</f>
        <v/>
      </c>
      <c r="D21" s="667" t="str">
        <f>IF('種類別明細書（増加資産・全資産用）'!AB21="","",'種類別明細書（増加資産・全資産用）'!AB21)</f>
        <v/>
      </c>
      <c r="E21" s="667"/>
      <c r="F21" s="667"/>
      <c r="G21" s="80" t="str">
        <f>IF('種類別明細書（増加資産・全資産用）'!AE21="","",'種類別明細書（増加資産・全資産用）'!AE21)</f>
        <v/>
      </c>
      <c r="H21" s="79" t="str">
        <f>IF('種類別明細書（増加資産・全資産用）'!AI21="","",'種類別明細書（増加資産・全資産用）'!AI21)</f>
        <v/>
      </c>
      <c r="I21" s="79" t="str">
        <f t="shared" si="3"/>
        <v/>
      </c>
      <c r="J21" s="80" t="str">
        <f>IF(S21="","",HLOOKUP(S21,$V$5:$DO$26,17))</f>
        <v/>
      </c>
      <c r="K21" s="129" t="str">
        <f>IF('種類別明細書（増加資産・全資産用）'!AP21="","",'種類別明細書（増加資産・全資産用）'!AP21)</f>
        <v/>
      </c>
      <c r="L21" s="84" t="str">
        <f t="shared" si="4"/>
        <v/>
      </c>
      <c r="M21" s="112" t="str">
        <f t="shared" si="5"/>
        <v/>
      </c>
      <c r="N21" s="116" t="str">
        <f t="shared" si="6"/>
        <v/>
      </c>
      <c r="O21" s="68">
        <v>17</v>
      </c>
      <c r="P21" s="69">
        <v>0.127</v>
      </c>
      <c r="Q21" s="73" t="str">
        <f t="shared" si="7"/>
        <v/>
      </c>
      <c r="R21" s="73" t="str">
        <f t="shared" si="8"/>
        <v/>
      </c>
      <c r="S21" s="66" t="str">
        <f t="shared" si="9"/>
        <v/>
      </c>
      <c r="T21" s="76" t="str">
        <f t="shared" si="10"/>
        <v/>
      </c>
      <c r="U21" s="77" t="str">
        <f t="shared" si="11"/>
        <v/>
      </c>
      <c r="V21" s="76" t="str">
        <f t="shared" si="12"/>
        <v/>
      </c>
      <c r="W21" s="76" t="str">
        <f t="shared" ref="W21:CH21" si="41">IF(V21="","",IF(ROUNDDOWN(V21*(1-$U21),0)&lt;$T21,$T21,ROUNDDOWN(V21*(1-$U21),0)))</f>
        <v/>
      </c>
      <c r="X21" s="76" t="str">
        <f t="shared" si="41"/>
        <v/>
      </c>
      <c r="Y21" s="76" t="str">
        <f t="shared" si="41"/>
        <v/>
      </c>
      <c r="Z21" s="76" t="str">
        <f t="shared" si="41"/>
        <v/>
      </c>
      <c r="AA21" s="76" t="str">
        <f t="shared" si="41"/>
        <v/>
      </c>
      <c r="AB21" s="76" t="str">
        <f t="shared" si="41"/>
        <v/>
      </c>
      <c r="AC21" s="76" t="str">
        <f t="shared" si="41"/>
        <v/>
      </c>
      <c r="AD21" s="76" t="str">
        <f t="shared" si="41"/>
        <v/>
      </c>
      <c r="AE21" s="76" t="str">
        <f t="shared" si="41"/>
        <v/>
      </c>
      <c r="AF21" s="76" t="str">
        <f t="shared" si="41"/>
        <v/>
      </c>
      <c r="AG21" s="76" t="str">
        <f t="shared" si="41"/>
        <v/>
      </c>
      <c r="AH21" s="76" t="str">
        <f t="shared" si="41"/>
        <v/>
      </c>
      <c r="AI21" s="76" t="str">
        <f t="shared" si="41"/>
        <v/>
      </c>
      <c r="AJ21" s="76" t="str">
        <f t="shared" si="41"/>
        <v/>
      </c>
      <c r="AK21" s="76" t="str">
        <f t="shared" si="41"/>
        <v/>
      </c>
      <c r="AL21" s="76" t="str">
        <f t="shared" si="41"/>
        <v/>
      </c>
      <c r="AM21" s="76" t="str">
        <f t="shared" si="41"/>
        <v/>
      </c>
      <c r="AN21" s="76" t="str">
        <f t="shared" si="41"/>
        <v/>
      </c>
      <c r="AO21" s="76" t="str">
        <f t="shared" si="41"/>
        <v/>
      </c>
      <c r="AP21" s="76" t="str">
        <f t="shared" si="41"/>
        <v/>
      </c>
      <c r="AQ21" s="76" t="str">
        <f t="shared" si="41"/>
        <v/>
      </c>
      <c r="AR21" s="76" t="str">
        <f t="shared" si="41"/>
        <v/>
      </c>
      <c r="AS21" s="76" t="str">
        <f t="shared" si="41"/>
        <v/>
      </c>
      <c r="AT21" s="76" t="str">
        <f t="shared" si="41"/>
        <v/>
      </c>
      <c r="AU21" s="76" t="str">
        <f t="shared" si="41"/>
        <v/>
      </c>
      <c r="AV21" s="76" t="str">
        <f t="shared" si="41"/>
        <v/>
      </c>
      <c r="AW21" s="76" t="str">
        <f t="shared" si="41"/>
        <v/>
      </c>
      <c r="AX21" s="76" t="str">
        <f t="shared" si="41"/>
        <v/>
      </c>
      <c r="AY21" s="76" t="str">
        <f t="shared" si="41"/>
        <v/>
      </c>
      <c r="AZ21" s="76" t="str">
        <f t="shared" si="41"/>
        <v/>
      </c>
      <c r="BA21" s="76" t="str">
        <f t="shared" si="41"/>
        <v/>
      </c>
      <c r="BB21" s="76" t="str">
        <f t="shared" si="41"/>
        <v/>
      </c>
      <c r="BC21" s="76" t="str">
        <f t="shared" si="41"/>
        <v/>
      </c>
      <c r="BD21" s="76" t="str">
        <f t="shared" si="41"/>
        <v/>
      </c>
      <c r="BE21" s="76" t="str">
        <f t="shared" si="41"/>
        <v/>
      </c>
      <c r="BF21" s="76" t="str">
        <f t="shared" si="41"/>
        <v/>
      </c>
      <c r="BG21" s="76" t="str">
        <f t="shared" si="41"/>
        <v/>
      </c>
      <c r="BH21" s="76" t="str">
        <f t="shared" si="41"/>
        <v/>
      </c>
      <c r="BI21" s="76" t="str">
        <f t="shared" si="41"/>
        <v/>
      </c>
      <c r="BJ21" s="76" t="str">
        <f t="shared" si="41"/>
        <v/>
      </c>
      <c r="BK21" s="76" t="str">
        <f t="shared" si="41"/>
        <v/>
      </c>
      <c r="BL21" s="76" t="str">
        <f t="shared" si="41"/>
        <v/>
      </c>
      <c r="BM21" s="76" t="str">
        <f t="shared" si="41"/>
        <v/>
      </c>
      <c r="BN21" s="76" t="str">
        <f t="shared" si="41"/>
        <v/>
      </c>
      <c r="BO21" s="76" t="str">
        <f t="shared" si="41"/>
        <v/>
      </c>
      <c r="BP21" s="76" t="str">
        <f t="shared" si="41"/>
        <v/>
      </c>
      <c r="BQ21" s="76" t="str">
        <f t="shared" si="41"/>
        <v/>
      </c>
      <c r="BR21" s="76" t="str">
        <f t="shared" si="41"/>
        <v/>
      </c>
      <c r="BS21" s="76" t="str">
        <f t="shared" si="41"/>
        <v/>
      </c>
      <c r="BT21" s="76" t="str">
        <f t="shared" si="41"/>
        <v/>
      </c>
      <c r="BU21" s="76" t="str">
        <f t="shared" si="41"/>
        <v/>
      </c>
      <c r="BV21" s="76" t="str">
        <f t="shared" si="41"/>
        <v/>
      </c>
      <c r="BW21" s="76" t="str">
        <f t="shared" si="41"/>
        <v/>
      </c>
      <c r="BX21" s="76" t="str">
        <f t="shared" si="41"/>
        <v/>
      </c>
      <c r="BY21" s="76" t="str">
        <f t="shared" si="41"/>
        <v/>
      </c>
      <c r="BZ21" s="76" t="str">
        <f t="shared" si="41"/>
        <v/>
      </c>
      <c r="CA21" s="76" t="str">
        <f t="shared" si="41"/>
        <v/>
      </c>
      <c r="CB21" s="76" t="str">
        <f t="shared" si="41"/>
        <v/>
      </c>
      <c r="CC21" s="76" t="str">
        <f t="shared" si="41"/>
        <v/>
      </c>
      <c r="CD21" s="76" t="str">
        <f t="shared" si="41"/>
        <v/>
      </c>
      <c r="CE21" s="76" t="str">
        <f t="shared" si="41"/>
        <v/>
      </c>
      <c r="CF21" s="76" t="str">
        <f t="shared" si="41"/>
        <v/>
      </c>
      <c r="CG21" s="76" t="str">
        <f t="shared" si="41"/>
        <v/>
      </c>
      <c r="CH21" s="76" t="str">
        <f t="shared" si="41"/>
        <v/>
      </c>
      <c r="CI21" s="76" t="str">
        <f t="shared" ref="CI21:DQ21" si="42">IF(CH21="","",IF(ROUNDDOWN(CH21*(1-$U21),0)&lt;$T21,$T21,ROUNDDOWN(CH21*(1-$U21),0)))</f>
        <v/>
      </c>
      <c r="CJ21" s="76" t="str">
        <f t="shared" si="42"/>
        <v/>
      </c>
      <c r="CK21" s="76" t="str">
        <f t="shared" si="42"/>
        <v/>
      </c>
      <c r="CL21" s="76" t="str">
        <f t="shared" si="42"/>
        <v/>
      </c>
      <c r="CM21" s="76" t="str">
        <f t="shared" si="42"/>
        <v/>
      </c>
      <c r="CN21" s="76" t="str">
        <f t="shared" si="42"/>
        <v/>
      </c>
      <c r="CO21" s="76" t="str">
        <f t="shared" si="42"/>
        <v/>
      </c>
      <c r="CP21" s="76" t="str">
        <f t="shared" si="42"/>
        <v/>
      </c>
      <c r="CQ21" s="76" t="str">
        <f t="shared" si="42"/>
        <v/>
      </c>
      <c r="CR21" s="76" t="str">
        <f t="shared" si="42"/>
        <v/>
      </c>
      <c r="CS21" s="76" t="str">
        <f t="shared" si="42"/>
        <v/>
      </c>
      <c r="CT21" s="76" t="str">
        <f t="shared" si="42"/>
        <v/>
      </c>
      <c r="CU21" s="76" t="str">
        <f t="shared" si="42"/>
        <v/>
      </c>
      <c r="CV21" s="76" t="str">
        <f t="shared" si="42"/>
        <v/>
      </c>
      <c r="CW21" s="76" t="str">
        <f t="shared" si="42"/>
        <v/>
      </c>
      <c r="CX21" s="76" t="str">
        <f t="shared" si="42"/>
        <v/>
      </c>
      <c r="CY21" s="76" t="str">
        <f t="shared" si="42"/>
        <v/>
      </c>
      <c r="CZ21" s="76" t="str">
        <f t="shared" si="42"/>
        <v/>
      </c>
      <c r="DA21" s="76" t="str">
        <f t="shared" si="42"/>
        <v/>
      </c>
      <c r="DB21" s="76" t="str">
        <f t="shared" si="42"/>
        <v/>
      </c>
      <c r="DC21" s="76" t="str">
        <f t="shared" si="42"/>
        <v/>
      </c>
      <c r="DD21" s="76" t="str">
        <f t="shared" si="42"/>
        <v/>
      </c>
      <c r="DE21" s="76" t="str">
        <f t="shared" si="42"/>
        <v/>
      </c>
      <c r="DF21" s="76" t="str">
        <f t="shared" si="42"/>
        <v/>
      </c>
      <c r="DG21" s="76" t="str">
        <f t="shared" si="42"/>
        <v/>
      </c>
      <c r="DH21" s="76" t="str">
        <f t="shared" si="42"/>
        <v/>
      </c>
      <c r="DI21" s="76" t="str">
        <f t="shared" si="42"/>
        <v/>
      </c>
      <c r="DJ21" s="76" t="str">
        <f t="shared" si="42"/>
        <v/>
      </c>
      <c r="DK21" s="76" t="str">
        <f t="shared" si="42"/>
        <v/>
      </c>
      <c r="DL21" s="76" t="str">
        <f t="shared" si="42"/>
        <v/>
      </c>
      <c r="DM21" s="76" t="str">
        <f t="shared" si="42"/>
        <v/>
      </c>
      <c r="DN21" s="76" t="str">
        <f t="shared" si="42"/>
        <v/>
      </c>
      <c r="DO21" s="76" t="str">
        <f t="shared" si="42"/>
        <v/>
      </c>
      <c r="DP21" s="76" t="str">
        <f t="shared" si="42"/>
        <v/>
      </c>
      <c r="DQ21" s="76" t="str">
        <f t="shared" si="42"/>
        <v/>
      </c>
    </row>
    <row r="22" spans="1:121" ht="19.5" customHeight="1" x14ac:dyDescent="0.2">
      <c r="A22" s="65">
        <v>17</v>
      </c>
      <c r="B22" s="65" t="str">
        <f>IF('種類別明細書（増加資産・全資産用）'!B22="","",'種類別明細書（増加資産・全資産用）'!B22)</f>
        <v/>
      </c>
      <c r="C22" s="67" t="str">
        <f>IF('種類別明細書（増加資産・全資産用）'!E22="","",'種類別明細書（増加資産・全資産用）'!E22)</f>
        <v/>
      </c>
      <c r="D22" s="667" t="str">
        <f>IF('種類別明細書（増加資産・全資産用）'!AB22="","",'種類別明細書（増加資産・全資産用）'!AB22)</f>
        <v/>
      </c>
      <c r="E22" s="667"/>
      <c r="F22" s="667"/>
      <c r="G22" s="80" t="str">
        <f>IF('種類別明細書（増加資産・全資産用）'!AE22="","",'種類別明細書（増加資産・全資産用）'!AE22)</f>
        <v/>
      </c>
      <c r="H22" s="79" t="str">
        <f>IF('種類別明細書（増加資産・全資産用）'!AI22="","",'種類別明細書（増加資産・全資産用）'!AI22)</f>
        <v/>
      </c>
      <c r="I22" s="79" t="str">
        <f t="shared" si="3"/>
        <v/>
      </c>
      <c r="J22" s="80" t="str">
        <f>IF(S22="","",HLOOKUP(S22,$V$5:$DO$26,18))</f>
        <v/>
      </c>
      <c r="K22" s="129" t="str">
        <f>IF('種類別明細書（増加資産・全資産用）'!AP22="","",'種類別明細書（増加資産・全資産用）'!AP22)</f>
        <v/>
      </c>
      <c r="L22" s="84" t="str">
        <f t="shared" si="4"/>
        <v/>
      </c>
      <c r="M22" s="112" t="str">
        <f t="shared" si="5"/>
        <v/>
      </c>
      <c r="N22" s="116" t="str">
        <f t="shared" si="6"/>
        <v/>
      </c>
      <c r="O22" s="68">
        <v>18</v>
      </c>
      <c r="P22" s="69">
        <v>0.12</v>
      </c>
      <c r="Q22" s="73" t="str">
        <f t="shared" si="7"/>
        <v/>
      </c>
      <c r="R22" s="73" t="str">
        <f t="shared" si="8"/>
        <v/>
      </c>
      <c r="S22" s="66" t="str">
        <f t="shared" si="9"/>
        <v/>
      </c>
      <c r="T22" s="76" t="str">
        <f t="shared" si="10"/>
        <v/>
      </c>
      <c r="U22" s="77" t="str">
        <f t="shared" si="11"/>
        <v/>
      </c>
      <c r="V22" s="76" t="str">
        <f t="shared" si="12"/>
        <v/>
      </c>
      <c r="W22" s="76" t="str">
        <f t="shared" ref="W22:CH22" si="43">IF(V22="","",IF(ROUNDDOWN(V22*(1-$U22),0)&lt;$T22,$T22,ROUNDDOWN(V22*(1-$U22),0)))</f>
        <v/>
      </c>
      <c r="X22" s="76" t="str">
        <f t="shared" si="43"/>
        <v/>
      </c>
      <c r="Y22" s="76" t="str">
        <f t="shared" si="43"/>
        <v/>
      </c>
      <c r="Z22" s="76" t="str">
        <f t="shared" si="43"/>
        <v/>
      </c>
      <c r="AA22" s="76" t="str">
        <f t="shared" si="43"/>
        <v/>
      </c>
      <c r="AB22" s="76" t="str">
        <f t="shared" si="43"/>
        <v/>
      </c>
      <c r="AC22" s="76" t="str">
        <f t="shared" si="43"/>
        <v/>
      </c>
      <c r="AD22" s="76" t="str">
        <f t="shared" si="43"/>
        <v/>
      </c>
      <c r="AE22" s="76" t="str">
        <f t="shared" si="43"/>
        <v/>
      </c>
      <c r="AF22" s="76" t="str">
        <f t="shared" si="43"/>
        <v/>
      </c>
      <c r="AG22" s="76" t="str">
        <f t="shared" si="43"/>
        <v/>
      </c>
      <c r="AH22" s="76" t="str">
        <f t="shared" si="43"/>
        <v/>
      </c>
      <c r="AI22" s="76" t="str">
        <f t="shared" si="43"/>
        <v/>
      </c>
      <c r="AJ22" s="76" t="str">
        <f t="shared" si="43"/>
        <v/>
      </c>
      <c r="AK22" s="76" t="str">
        <f t="shared" si="43"/>
        <v/>
      </c>
      <c r="AL22" s="76" t="str">
        <f t="shared" si="43"/>
        <v/>
      </c>
      <c r="AM22" s="76" t="str">
        <f t="shared" si="43"/>
        <v/>
      </c>
      <c r="AN22" s="76" t="str">
        <f t="shared" si="43"/>
        <v/>
      </c>
      <c r="AO22" s="76" t="str">
        <f t="shared" si="43"/>
        <v/>
      </c>
      <c r="AP22" s="76" t="str">
        <f t="shared" si="43"/>
        <v/>
      </c>
      <c r="AQ22" s="76" t="str">
        <f t="shared" si="43"/>
        <v/>
      </c>
      <c r="AR22" s="76" t="str">
        <f t="shared" si="43"/>
        <v/>
      </c>
      <c r="AS22" s="76" t="str">
        <f t="shared" si="43"/>
        <v/>
      </c>
      <c r="AT22" s="76" t="str">
        <f t="shared" si="43"/>
        <v/>
      </c>
      <c r="AU22" s="76" t="str">
        <f t="shared" si="43"/>
        <v/>
      </c>
      <c r="AV22" s="76" t="str">
        <f t="shared" si="43"/>
        <v/>
      </c>
      <c r="AW22" s="76" t="str">
        <f t="shared" si="43"/>
        <v/>
      </c>
      <c r="AX22" s="76" t="str">
        <f t="shared" si="43"/>
        <v/>
      </c>
      <c r="AY22" s="76" t="str">
        <f t="shared" si="43"/>
        <v/>
      </c>
      <c r="AZ22" s="76" t="str">
        <f t="shared" si="43"/>
        <v/>
      </c>
      <c r="BA22" s="76" t="str">
        <f t="shared" si="43"/>
        <v/>
      </c>
      <c r="BB22" s="76" t="str">
        <f t="shared" si="43"/>
        <v/>
      </c>
      <c r="BC22" s="76" t="str">
        <f t="shared" si="43"/>
        <v/>
      </c>
      <c r="BD22" s="76" t="str">
        <f t="shared" si="43"/>
        <v/>
      </c>
      <c r="BE22" s="76" t="str">
        <f t="shared" si="43"/>
        <v/>
      </c>
      <c r="BF22" s="76" t="str">
        <f t="shared" si="43"/>
        <v/>
      </c>
      <c r="BG22" s="76" t="str">
        <f t="shared" si="43"/>
        <v/>
      </c>
      <c r="BH22" s="76" t="str">
        <f t="shared" si="43"/>
        <v/>
      </c>
      <c r="BI22" s="76" t="str">
        <f t="shared" si="43"/>
        <v/>
      </c>
      <c r="BJ22" s="76" t="str">
        <f t="shared" si="43"/>
        <v/>
      </c>
      <c r="BK22" s="76" t="str">
        <f t="shared" si="43"/>
        <v/>
      </c>
      <c r="BL22" s="76" t="str">
        <f t="shared" si="43"/>
        <v/>
      </c>
      <c r="BM22" s="76" t="str">
        <f t="shared" si="43"/>
        <v/>
      </c>
      <c r="BN22" s="76" t="str">
        <f t="shared" si="43"/>
        <v/>
      </c>
      <c r="BO22" s="76" t="str">
        <f t="shared" si="43"/>
        <v/>
      </c>
      <c r="BP22" s="76" t="str">
        <f t="shared" si="43"/>
        <v/>
      </c>
      <c r="BQ22" s="76" t="str">
        <f t="shared" si="43"/>
        <v/>
      </c>
      <c r="BR22" s="76" t="str">
        <f t="shared" si="43"/>
        <v/>
      </c>
      <c r="BS22" s="76" t="str">
        <f t="shared" si="43"/>
        <v/>
      </c>
      <c r="BT22" s="76" t="str">
        <f t="shared" si="43"/>
        <v/>
      </c>
      <c r="BU22" s="76" t="str">
        <f t="shared" si="43"/>
        <v/>
      </c>
      <c r="BV22" s="76" t="str">
        <f t="shared" si="43"/>
        <v/>
      </c>
      <c r="BW22" s="76" t="str">
        <f t="shared" si="43"/>
        <v/>
      </c>
      <c r="BX22" s="76" t="str">
        <f t="shared" si="43"/>
        <v/>
      </c>
      <c r="BY22" s="76" t="str">
        <f t="shared" si="43"/>
        <v/>
      </c>
      <c r="BZ22" s="76" t="str">
        <f t="shared" si="43"/>
        <v/>
      </c>
      <c r="CA22" s="76" t="str">
        <f t="shared" si="43"/>
        <v/>
      </c>
      <c r="CB22" s="76" t="str">
        <f t="shared" si="43"/>
        <v/>
      </c>
      <c r="CC22" s="76" t="str">
        <f t="shared" si="43"/>
        <v/>
      </c>
      <c r="CD22" s="76" t="str">
        <f t="shared" si="43"/>
        <v/>
      </c>
      <c r="CE22" s="76" t="str">
        <f t="shared" si="43"/>
        <v/>
      </c>
      <c r="CF22" s="76" t="str">
        <f t="shared" si="43"/>
        <v/>
      </c>
      <c r="CG22" s="76" t="str">
        <f t="shared" si="43"/>
        <v/>
      </c>
      <c r="CH22" s="76" t="str">
        <f t="shared" si="43"/>
        <v/>
      </c>
      <c r="CI22" s="76" t="str">
        <f t="shared" ref="CI22:DQ22" si="44">IF(CH22="","",IF(ROUNDDOWN(CH22*(1-$U22),0)&lt;$T22,$T22,ROUNDDOWN(CH22*(1-$U22),0)))</f>
        <v/>
      </c>
      <c r="CJ22" s="76" t="str">
        <f t="shared" si="44"/>
        <v/>
      </c>
      <c r="CK22" s="76" t="str">
        <f t="shared" si="44"/>
        <v/>
      </c>
      <c r="CL22" s="76" t="str">
        <f t="shared" si="44"/>
        <v/>
      </c>
      <c r="CM22" s="76" t="str">
        <f t="shared" si="44"/>
        <v/>
      </c>
      <c r="CN22" s="76" t="str">
        <f t="shared" si="44"/>
        <v/>
      </c>
      <c r="CO22" s="76" t="str">
        <f t="shared" si="44"/>
        <v/>
      </c>
      <c r="CP22" s="76" t="str">
        <f t="shared" si="44"/>
        <v/>
      </c>
      <c r="CQ22" s="76" t="str">
        <f t="shared" si="44"/>
        <v/>
      </c>
      <c r="CR22" s="76" t="str">
        <f t="shared" si="44"/>
        <v/>
      </c>
      <c r="CS22" s="76" t="str">
        <f t="shared" si="44"/>
        <v/>
      </c>
      <c r="CT22" s="76" t="str">
        <f t="shared" si="44"/>
        <v/>
      </c>
      <c r="CU22" s="76" t="str">
        <f t="shared" si="44"/>
        <v/>
      </c>
      <c r="CV22" s="76" t="str">
        <f t="shared" si="44"/>
        <v/>
      </c>
      <c r="CW22" s="76" t="str">
        <f t="shared" si="44"/>
        <v/>
      </c>
      <c r="CX22" s="76" t="str">
        <f t="shared" si="44"/>
        <v/>
      </c>
      <c r="CY22" s="76" t="str">
        <f t="shared" si="44"/>
        <v/>
      </c>
      <c r="CZ22" s="76" t="str">
        <f t="shared" si="44"/>
        <v/>
      </c>
      <c r="DA22" s="76" t="str">
        <f t="shared" si="44"/>
        <v/>
      </c>
      <c r="DB22" s="76" t="str">
        <f t="shared" si="44"/>
        <v/>
      </c>
      <c r="DC22" s="76" t="str">
        <f t="shared" si="44"/>
        <v/>
      </c>
      <c r="DD22" s="76" t="str">
        <f t="shared" si="44"/>
        <v/>
      </c>
      <c r="DE22" s="76" t="str">
        <f t="shared" si="44"/>
        <v/>
      </c>
      <c r="DF22" s="76" t="str">
        <f t="shared" si="44"/>
        <v/>
      </c>
      <c r="DG22" s="76" t="str">
        <f t="shared" si="44"/>
        <v/>
      </c>
      <c r="DH22" s="76" t="str">
        <f t="shared" si="44"/>
        <v/>
      </c>
      <c r="DI22" s="76" t="str">
        <f t="shared" si="44"/>
        <v/>
      </c>
      <c r="DJ22" s="76" t="str">
        <f t="shared" si="44"/>
        <v/>
      </c>
      <c r="DK22" s="76" t="str">
        <f t="shared" si="44"/>
        <v/>
      </c>
      <c r="DL22" s="76" t="str">
        <f t="shared" si="44"/>
        <v/>
      </c>
      <c r="DM22" s="76" t="str">
        <f t="shared" si="44"/>
        <v/>
      </c>
      <c r="DN22" s="76" t="str">
        <f t="shared" si="44"/>
        <v/>
      </c>
      <c r="DO22" s="76" t="str">
        <f t="shared" si="44"/>
        <v/>
      </c>
      <c r="DP22" s="76" t="str">
        <f t="shared" si="44"/>
        <v/>
      </c>
      <c r="DQ22" s="76" t="str">
        <f t="shared" si="44"/>
        <v/>
      </c>
    </row>
    <row r="23" spans="1:121" ht="19.5" customHeight="1" x14ac:dyDescent="0.2">
      <c r="A23" s="65">
        <v>18</v>
      </c>
      <c r="B23" s="65" t="str">
        <f>IF('種類別明細書（増加資産・全資産用）'!B23="","",'種類別明細書（増加資産・全資産用）'!B23)</f>
        <v/>
      </c>
      <c r="C23" s="67" t="str">
        <f>IF('種類別明細書（増加資産・全資産用）'!E23="","",'種類別明細書（増加資産・全資産用）'!E23)</f>
        <v/>
      </c>
      <c r="D23" s="667" t="str">
        <f>IF('種類別明細書（増加資産・全資産用）'!AB23="","",'種類別明細書（増加資産・全資産用）'!AB23)</f>
        <v/>
      </c>
      <c r="E23" s="667"/>
      <c r="F23" s="667"/>
      <c r="G23" s="80" t="str">
        <f>IF('種類別明細書（増加資産・全資産用）'!AE23="","",'種類別明細書（増加資産・全資産用）'!AE23)</f>
        <v/>
      </c>
      <c r="H23" s="79" t="str">
        <f>IF('種類別明細書（増加資産・全資産用）'!AI23="","",'種類別明細書（増加資産・全資産用）'!AI23)</f>
        <v/>
      </c>
      <c r="I23" s="79" t="str">
        <f t="shared" si="3"/>
        <v/>
      </c>
      <c r="J23" s="80" t="str">
        <f>IF(S23="","",HLOOKUP(S23,$V$5:$DO$26,19))</f>
        <v/>
      </c>
      <c r="K23" s="129" t="str">
        <f>IF('種類別明細書（増加資産・全資産用）'!AP23="","",'種類別明細書（増加資産・全資産用）'!AP23)</f>
        <v/>
      </c>
      <c r="L23" s="84" t="str">
        <f t="shared" si="4"/>
        <v/>
      </c>
      <c r="M23" s="112" t="str">
        <f t="shared" si="5"/>
        <v/>
      </c>
      <c r="N23" s="116" t="str">
        <f t="shared" si="6"/>
        <v/>
      </c>
      <c r="O23" s="68">
        <v>19</v>
      </c>
      <c r="P23" s="69">
        <v>0.114</v>
      </c>
      <c r="Q23" s="73" t="str">
        <f t="shared" si="7"/>
        <v/>
      </c>
      <c r="R23" s="73" t="str">
        <f t="shared" si="8"/>
        <v/>
      </c>
      <c r="S23" s="66" t="str">
        <f t="shared" si="9"/>
        <v/>
      </c>
      <c r="T23" s="76" t="str">
        <f t="shared" si="10"/>
        <v/>
      </c>
      <c r="U23" s="77" t="str">
        <f t="shared" si="11"/>
        <v/>
      </c>
      <c r="V23" s="76" t="str">
        <f t="shared" si="12"/>
        <v/>
      </c>
      <c r="W23" s="76" t="str">
        <f t="shared" ref="W23:CH23" si="45">IF(V23="","",IF(ROUNDDOWN(V23*(1-$U23),0)&lt;$T23,$T23,ROUNDDOWN(V23*(1-$U23),0)))</f>
        <v/>
      </c>
      <c r="X23" s="76" t="str">
        <f t="shared" si="45"/>
        <v/>
      </c>
      <c r="Y23" s="76" t="str">
        <f t="shared" si="45"/>
        <v/>
      </c>
      <c r="Z23" s="76" t="str">
        <f t="shared" si="45"/>
        <v/>
      </c>
      <c r="AA23" s="76" t="str">
        <f t="shared" si="45"/>
        <v/>
      </c>
      <c r="AB23" s="76" t="str">
        <f t="shared" si="45"/>
        <v/>
      </c>
      <c r="AC23" s="76" t="str">
        <f t="shared" si="45"/>
        <v/>
      </c>
      <c r="AD23" s="76" t="str">
        <f t="shared" si="45"/>
        <v/>
      </c>
      <c r="AE23" s="76" t="str">
        <f t="shared" si="45"/>
        <v/>
      </c>
      <c r="AF23" s="76" t="str">
        <f t="shared" si="45"/>
        <v/>
      </c>
      <c r="AG23" s="76" t="str">
        <f t="shared" si="45"/>
        <v/>
      </c>
      <c r="AH23" s="76" t="str">
        <f t="shared" si="45"/>
        <v/>
      </c>
      <c r="AI23" s="76" t="str">
        <f t="shared" si="45"/>
        <v/>
      </c>
      <c r="AJ23" s="76" t="str">
        <f t="shared" si="45"/>
        <v/>
      </c>
      <c r="AK23" s="76" t="str">
        <f t="shared" si="45"/>
        <v/>
      </c>
      <c r="AL23" s="76" t="str">
        <f t="shared" si="45"/>
        <v/>
      </c>
      <c r="AM23" s="76" t="str">
        <f t="shared" si="45"/>
        <v/>
      </c>
      <c r="AN23" s="76" t="str">
        <f t="shared" si="45"/>
        <v/>
      </c>
      <c r="AO23" s="76" t="str">
        <f t="shared" si="45"/>
        <v/>
      </c>
      <c r="AP23" s="76" t="str">
        <f t="shared" si="45"/>
        <v/>
      </c>
      <c r="AQ23" s="76" t="str">
        <f t="shared" si="45"/>
        <v/>
      </c>
      <c r="AR23" s="76" t="str">
        <f t="shared" si="45"/>
        <v/>
      </c>
      <c r="AS23" s="76" t="str">
        <f t="shared" si="45"/>
        <v/>
      </c>
      <c r="AT23" s="76" t="str">
        <f t="shared" si="45"/>
        <v/>
      </c>
      <c r="AU23" s="76" t="str">
        <f t="shared" si="45"/>
        <v/>
      </c>
      <c r="AV23" s="76" t="str">
        <f t="shared" si="45"/>
        <v/>
      </c>
      <c r="AW23" s="76" t="str">
        <f t="shared" si="45"/>
        <v/>
      </c>
      <c r="AX23" s="76" t="str">
        <f t="shared" si="45"/>
        <v/>
      </c>
      <c r="AY23" s="76" t="str">
        <f t="shared" si="45"/>
        <v/>
      </c>
      <c r="AZ23" s="76" t="str">
        <f t="shared" si="45"/>
        <v/>
      </c>
      <c r="BA23" s="76" t="str">
        <f t="shared" si="45"/>
        <v/>
      </c>
      <c r="BB23" s="76" t="str">
        <f t="shared" si="45"/>
        <v/>
      </c>
      <c r="BC23" s="76" t="str">
        <f t="shared" si="45"/>
        <v/>
      </c>
      <c r="BD23" s="76" t="str">
        <f t="shared" si="45"/>
        <v/>
      </c>
      <c r="BE23" s="76" t="str">
        <f t="shared" si="45"/>
        <v/>
      </c>
      <c r="BF23" s="76" t="str">
        <f t="shared" si="45"/>
        <v/>
      </c>
      <c r="BG23" s="76" t="str">
        <f t="shared" si="45"/>
        <v/>
      </c>
      <c r="BH23" s="76" t="str">
        <f t="shared" si="45"/>
        <v/>
      </c>
      <c r="BI23" s="76" t="str">
        <f t="shared" si="45"/>
        <v/>
      </c>
      <c r="BJ23" s="76" t="str">
        <f t="shared" si="45"/>
        <v/>
      </c>
      <c r="BK23" s="76" t="str">
        <f t="shared" si="45"/>
        <v/>
      </c>
      <c r="BL23" s="76" t="str">
        <f t="shared" si="45"/>
        <v/>
      </c>
      <c r="BM23" s="76" t="str">
        <f t="shared" si="45"/>
        <v/>
      </c>
      <c r="BN23" s="76" t="str">
        <f t="shared" si="45"/>
        <v/>
      </c>
      <c r="BO23" s="76" t="str">
        <f t="shared" si="45"/>
        <v/>
      </c>
      <c r="BP23" s="76" t="str">
        <f t="shared" si="45"/>
        <v/>
      </c>
      <c r="BQ23" s="76" t="str">
        <f t="shared" si="45"/>
        <v/>
      </c>
      <c r="BR23" s="76" t="str">
        <f t="shared" si="45"/>
        <v/>
      </c>
      <c r="BS23" s="76" t="str">
        <f t="shared" si="45"/>
        <v/>
      </c>
      <c r="BT23" s="76" t="str">
        <f t="shared" si="45"/>
        <v/>
      </c>
      <c r="BU23" s="76" t="str">
        <f t="shared" si="45"/>
        <v/>
      </c>
      <c r="BV23" s="76" t="str">
        <f t="shared" si="45"/>
        <v/>
      </c>
      <c r="BW23" s="76" t="str">
        <f t="shared" si="45"/>
        <v/>
      </c>
      <c r="BX23" s="76" t="str">
        <f t="shared" si="45"/>
        <v/>
      </c>
      <c r="BY23" s="76" t="str">
        <f t="shared" si="45"/>
        <v/>
      </c>
      <c r="BZ23" s="76" t="str">
        <f t="shared" si="45"/>
        <v/>
      </c>
      <c r="CA23" s="76" t="str">
        <f t="shared" si="45"/>
        <v/>
      </c>
      <c r="CB23" s="76" t="str">
        <f t="shared" si="45"/>
        <v/>
      </c>
      <c r="CC23" s="76" t="str">
        <f t="shared" si="45"/>
        <v/>
      </c>
      <c r="CD23" s="76" t="str">
        <f t="shared" si="45"/>
        <v/>
      </c>
      <c r="CE23" s="76" t="str">
        <f t="shared" si="45"/>
        <v/>
      </c>
      <c r="CF23" s="76" t="str">
        <f t="shared" si="45"/>
        <v/>
      </c>
      <c r="CG23" s="76" t="str">
        <f t="shared" si="45"/>
        <v/>
      </c>
      <c r="CH23" s="76" t="str">
        <f t="shared" si="45"/>
        <v/>
      </c>
      <c r="CI23" s="76" t="str">
        <f t="shared" ref="CI23:DQ23" si="46">IF(CH23="","",IF(ROUNDDOWN(CH23*(1-$U23),0)&lt;$T23,$T23,ROUNDDOWN(CH23*(1-$U23),0)))</f>
        <v/>
      </c>
      <c r="CJ23" s="76" t="str">
        <f t="shared" si="46"/>
        <v/>
      </c>
      <c r="CK23" s="76" t="str">
        <f t="shared" si="46"/>
        <v/>
      </c>
      <c r="CL23" s="76" t="str">
        <f t="shared" si="46"/>
        <v/>
      </c>
      <c r="CM23" s="76" t="str">
        <f t="shared" si="46"/>
        <v/>
      </c>
      <c r="CN23" s="76" t="str">
        <f t="shared" si="46"/>
        <v/>
      </c>
      <c r="CO23" s="76" t="str">
        <f t="shared" si="46"/>
        <v/>
      </c>
      <c r="CP23" s="76" t="str">
        <f t="shared" si="46"/>
        <v/>
      </c>
      <c r="CQ23" s="76" t="str">
        <f t="shared" si="46"/>
        <v/>
      </c>
      <c r="CR23" s="76" t="str">
        <f t="shared" si="46"/>
        <v/>
      </c>
      <c r="CS23" s="76" t="str">
        <f t="shared" si="46"/>
        <v/>
      </c>
      <c r="CT23" s="76" t="str">
        <f t="shared" si="46"/>
        <v/>
      </c>
      <c r="CU23" s="76" t="str">
        <f t="shared" si="46"/>
        <v/>
      </c>
      <c r="CV23" s="76" t="str">
        <f t="shared" si="46"/>
        <v/>
      </c>
      <c r="CW23" s="76" t="str">
        <f t="shared" si="46"/>
        <v/>
      </c>
      <c r="CX23" s="76" t="str">
        <f t="shared" si="46"/>
        <v/>
      </c>
      <c r="CY23" s="76" t="str">
        <f t="shared" si="46"/>
        <v/>
      </c>
      <c r="CZ23" s="76" t="str">
        <f t="shared" si="46"/>
        <v/>
      </c>
      <c r="DA23" s="76" t="str">
        <f t="shared" si="46"/>
        <v/>
      </c>
      <c r="DB23" s="76" t="str">
        <f t="shared" si="46"/>
        <v/>
      </c>
      <c r="DC23" s="76" t="str">
        <f t="shared" si="46"/>
        <v/>
      </c>
      <c r="DD23" s="76" t="str">
        <f t="shared" si="46"/>
        <v/>
      </c>
      <c r="DE23" s="76" t="str">
        <f t="shared" si="46"/>
        <v/>
      </c>
      <c r="DF23" s="76" t="str">
        <f t="shared" si="46"/>
        <v/>
      </c>
      <c r="DG23" s="76" t="str">
        <f t="shared" si="46"/>
        <v/>
      </c>
      <c r="DH23" s="76" t="str">
        <f t="shared" si="46"/>
        <v/>
      </c>
      <c r="DI23" s="76" t="str">
        <f t="shared" si="46"/>
        <v/>
      </c>
      <c r="DJ23" s="76" t="str">
        <f t="shared" si="46"/>
        <v/>
      </c>
      <c r="DK23" s="76" t="str">
        <f t="shared" si="46"/>
        <v/>
      </c>
      <c r="DL23" s="76" t="str">
        <f t="shared" si="46"/>
        <v/>
      </c>
      <c r="DM23" s="76" t="str">
        <f t="shared" si="46"/>
        <v/>
      </c>
      <c r="DN23" s="76" t="str">
        <f t="shared" si="46"/>
        <v/>
      </c>
      <c r="DO23" s="76" t="str">
        <f t="shared" si="46"/>
        <v/>
      </c>
      <c r="DP23" s="76" t="str">
        <f t="shared" si="46"/>
        <v/>
      </c>
      <c r="DQ23" s="76" t="str">
        <f t="shared" si="46"/>
        <v/>
      </c>
    </row>
    <row r="24" spans="1:121" ht="19.5" customHeight="1" x14ac:dyDescent="0.2">
      <c r="A24" s="65">
        <v>19</v>
      </c>
      <c r="B24" s="65" t="str">
        <f>IF('種類別明細書（増加資産・全資産用）'!B24="","",'種類別明細書（増加資産・全資産用）'!B24)</f>
        <v/>
      </c>
      <c r="C24" s="67" t="str">
        <f>IF('種類別明細書（増加資産・全資産用）'!E24="","",'種類別明細書（増加資産・全資産用）'!E24)</f>
        <v/>
      </c>
      <c r="D24" s="667" t="str">
        <f>IF('種類別明細書（増加資産・全資産用）'!AB24="","",'種類別明細書（増加資産・全資産用）'!AB24)</f>
        <v/>
      </c>
      <c r="E24" s="667"/>
      <c r="F24" s="667"/>
      <c r="G24" s="80" t="str">
        <f>IF('種類別明細書（増加資産・全資産用）'!AE24="","",'種類別明細書（増加資産・全資産用）'!AE24)</f>
        <v/>
      </c>
      <c r="H24" s="79" t="str">
        <f>IF('種類別明細書（増加資産・全資産用）'!AI24="","",'種類別明細書（増加資産・全資産用）'!AI24)</f>
        <v/>
      </c>
      <c r="I24" s="79" t="str">
        <f t="shared" si="3"/>
        <v/>
      </c>
      <c r="J24" s="80" t="str">
        <f>IF(S24="","",HLOOKUP(S24,$V$5:$DO$26,20))</f>
        <v/>
      </c>
      <c r="K24" s="129" t="str">
        <f>IF('種類別明細書（増加資産・全資産用）'!AP24="","",'種類別明細書（増加資産・全資産用）'!AP24)</f>
        <v/>
      </c>
      <c r="L24" s="84" t="str">
        <f t="shared" si="4"/>
        <v/>
      </c>
      <c r="M24" s="112" t="str">
        <f t="shared" si="5"/>
        <v/>
      </c>
      <c r="N24" s="116" t="str">
        <f t="shared" si="6"/>
        <v/>
      </c>
      <c r="O24" s="68">
        <v>20</v>
      </c>
      <c r="P24" s="69">
        <v>0.109</v>
      </c>
      <c r="Q24" s="73" t="str">
        <f t="shared" si="7"/>
        <v/>
      </c>
      <c r="R24" s="73" t="str">
        <f t="shared" si="8"/>
        <v/>
      </c>
      <c r="S24" s="66" t="str">
        <f t="shared" si="9"/>
        <v/>
      </c>
      <c r="T24" s="76" t="str">
        <f t="shared" si="10"/>
        <v/>
      </c>
      <c r="U24" s="77" t="str">
        <f t="shared" si="11"/>
        <v/>
      </c>
      <c r="V24" s="76" t="str">
        <f t="shared" si="12"/>
        <v/>
      </c>
      <c r="W24" s="76" t="str">
        <f t="shared" ref="W24:CH24" si="47">IF(V24="","",IF(ROUNDDOWN(V24*(1-$U24),0)&lt;$T24,$T24,ROUNDDOWN(V24*(1-$U24),0)))</f>
        <v/>
      </c>
      <c r="X24" s="76" t="str">
        <f t="shared" si="47"/>
        <v/>
      </c>
      <c r="Y24" s="76" t="str">
        <f t="shared" si="47"/>
        <v/>
      </c>
      <c r="Z24" s="76" t="str">
        <f t="shared" si="47"/>
        <v/>
      </c>
      <c r="AA24" s="76" t="str">
        <f t="shared" si="47"/>
        <v/>
      </c>
      <c r="AB24" s="76" t="str">
        <f t="shared" si="47"/>
        <v/>
      </c>
      <c r="AC24" s="76" t="str">
        <f t="shared" si="47"/>
        <v/>
      </c>
      <c r="AD24" s="76" t="str">
        <f t="shared" si="47"/>
        <v/>
      </c>
      <c r="AE24" s="76" t="str">
        <f t="shared" si="47"/>
        <v/>
      </c>
      <c r="AF24" s="76" t="str">
        <f t="shared" si="47"/>
        <v/>
      </c>
      <c r="AG24" s="76" t="str">
        <f t="shared" si="47"/>
        <v/>
      </c>
      <c r="AH24" s="76" t="str">
        <f t="shared" si="47"/>
        <v/>
      </c>
      <c r="AI24" s="76" t="str">
        <f t="shared" si="47"/>
        <v/>
      </c>
      <c r="AJ24" s="76" t="str">
        <f t="shared" si="47"/>
        <v/>
      </c>
      <c r="AK24" s="76" t="str">
        <f t="shared" si="47"/>
        <v/>
      </c>
      <c r="AL24" s="76" t="str">
        <f t="shared" si="47"/>
        <v/>
      </c>
      <c r="AM24" s="76" t="str">
        <f t="shared" si="47"/>
        <v/>
      </c>
      <c r="AN24" s="76" t="str">
        <f t="shared" si="47"/>
        <v/>
      </c>
      <c r="AO24" s="76" t="str">
        <f t="shared" si="47"/>
        <v/>
      </c>
      <c r="AP24" s="76" t="str">
        <f t="shared" si="47"/>
        <v/>
      </c>
      <c r="AQ24" s="76" t="str">
        <f t="shared" si="47"/>
        <v/>
      </c>
      <c r="AR24" s="76" t="str">
        <f t="shared" si="47"/>
        <v/>
      </c>
      <c r="AS24" s="76" t="str">
        <f t="shared" si="47"/>
        <v/>
      </c>
      <c r="AT24" s="76" t="str">
        <f t="shared" si="47"/>
        <v/>
      </c>
      <c r="AU24" s="76" t="str">
        <f t="shared" si="47"/>
        <v/>
      </c>
      <c r="AV24" s="76" t="str">
        <f t="shared" si="47"/>
        <v/>
      </c>
      <c r="AW24" s="76" t="str">
        <f t="shared" si="47"/>
        <v/>
      </c>
      <c r="AX24" s="76" t="str">
        <f t="shared" si="47"/>
        <v/>
      </c>
      <c r="AY24" s="76" t="str">
        <f t="shared" si="47"/>
        <v/>
      </c>
      <c r="AZ24" s="76" t="str">
        <f t="shared" si="47"/>
        <v/>
      </c>
      <c r="BA24" s="76" t="str">
        <f t="shared" si="47"/>
        <v/>
      </c>
      <c r="BB24" s="76" t="str">
        <f t="shared" si="47"/>
        <v/>
      </c>
      <c r="BC24" s="76" t="str">
        <f t="shared" si="47"/>
        <v/>
      </c>
      <c r="BD24" s="76" t="str">
        <f t="shared" si="47"/>
        <v/>
      </c>
      <c r="BE24" s="76" t="str">
        <f t="shared" si="47"/>
        <v/>
      </c>
      <c r="BF24" s="76" t="str">
        <f t="shared" si="47"/>
        <v/>
      </c>
      <c r="BG24" s="76" t="str">
        <f t="shared" si="47"/>
        <v/>
      </c>
      <c r="BH24" s="76" t="str">
        <f t="shared" si="47"/>
        <v/>
      </c>
      <c r="BI24" s="76" t="str">
        <f t="shared" si="47"/>
        <v/>
      </c>
      <c r="BJ24" s="76" t="str">
        <f t="shared" si="47"/>
        <v/>
      </c>
      <c r="BK24" s="76" t="str">
        <f t="shared" si="47"/>
        <v/>
      </c>
      <c r="BL24" s="76" t="str">
        <f t="shared" si="47"/>
        <v/>
      </c>
      <c r="BM24" s="76" t="str">
        <f t="shared" si="47"/>
        <v/>
      </c>
      <c r="BN24" s="76" t="str">
        <f t="shared" si="47"/>
        <v/>
      </c>
      <c r="BO24" s="76" t="str">
        <f t="shared" si="47"/>
        <v/>
      </c>
      <c r="BP24" s="76" t="str">
        <f t="shared" si="47"/>
        <v/>
      </c>
      <c r="BQ24" s="76" t="str">
        <f t="shared" si="47"/>
        <v/>
      </c>
      <c r="BR24" s="76" t="str">
        <f t="shared" si="47"/>
        <v/>
      </c>
      <c r="BS24" s="76" t="str">
        <f t="shared" si="47"/>
        <v/>
      </c>
      <c r="BT24" s="76" t="str">
        <f t="shared" si="47"/>
        <v/>
      </c>
      <c r="BU24" s="76" t="str">
        <f t="shared" si="47"/>
        <v/>
      </c>
      <c r="BV24" s="76" t="str">
        <f t="shared" si="47"/>
        <v/>
      </c>
      <c r="BW24" s="76" t="str">
        <f t="shared" si="47"/>
        <v/>
      </c>
      <c r="BX24" s="76" t="str">
        <f t="shared" si="47"/>
        <v/>
      </c>
      <c r="BY24" s="76" t="str">
        <f t="shared" si="47"/>
        <v/>
      </c>
      <c r="BZ24" s="76" t="str">
        <f t="shared" si="47"/>
        <v/>
      </c>
      <c r="CA24" s="76" t="str">
        <f t="shared" si="47"/>
        <v/>
      </c>
      <c r="CB24" s="76" t="str">
        <f t="shared" si="47"/>
        <v/>
      </c>
      <c r="CC24" s="76" t="str">
        <f t="shared" si="47"/>
        <v/>
      </c>
      <c r="CD24" s="76" t="str">
        <f t="shared" si="47"/>
        <v/>
      </c>
      <c r="CE24" s="76" t="str">
        <f t="shared" si="47"/>
        <v/>
      </c>
      <c r="CF24" s="76" t="str">
        <f t="shared" si="47"/>
        <v/>
      </c>
      <c r="CG24" s="76" t="str">
        <f t="shared" si="47"/>
        <v/>
      </c>
      <c r="CH24" s="76" t="str">
        <f t="shared" si="47"/>
        <v/>
      </c>
      <c r="CI24" s="76" t="str">
        <f t="shared" ref="CI24:DQ24" si="48">IF(CH24="","",IF(ROUNDDOWN(CH24*(1-$U24),0)&lt;$T24,$T24,ROUNDDOWN(CH24*(1-$U24),0)))</f>
        <v/>
      </c>
      <c r="CJ24" s="76" t="str">
        <f t="shared" si="48"/>
        <v/>
      </c>
      <c r="CK24" s="76" t="str">
        <f t="shared" si="48"/>
        <v/>
      </c>
      <c r="CL24" s="76" t="str">
        <f t="shared" si="48"/>
        <v/>
      </c>
      <c r="CM24" s="76" t="str">
        <f t="shared" si="48"/>
        <v/>
      </c>
      <c r="CN24" s="76" t="str">
        <f t="shared" si="48"/>
        <v/>
      </c>
      <c r="CO24" s="76" t="str">
        <f t="shared" si="48"/>
        <v/>
      </c>
      <c r="CP24" s="76" t="str">
        <f t="shared" si="48"/>
        <v/>
      </c>
      <c r="CQ24" s="76" t="str">
        <f t="shared" si="48"/>
        <v/>
      </c>
      <c r="CR24" s="76" t="str">
        <f t="shared" si="48"/>
        <v/>
      </c>
      <c r="CS24" s="76" t="str">
        <f t="shared" si="48"/>
        <v/>
      </c>
      <c r="CT24" s="76" t="str">
        <f t="shared" si="48"/>
        <v/>
      </c>
      <c r="CU24" s="76" t="str">
        <f t="shared" si="48"/>
        <v/>
      </c>
      <c r="CV24" s="76" t="str">
        <f t="shared" si="48"/>
        <v/>
      </c>
      <c r="CW24" s="76" t="str">
        <f t="shared" si="48"/>
        <v/>
      </c>
      <c r="CX24" s="76" t="str">
        <f t="shared" si="48"/>
        <v/>
      </c>
      <c r="CY24" s="76" t="str">
        <f t="shared" si="48"/>
        <v/>
      </c>
      <c r="CZ24" s="76" t="str">
        <f t="shared" si="48"/>
        <v/>
      </c>
      <c r="DA24" s="76" t="str">
        <f t="shared" si="48"/>
        <v/>
      </c>
      <c r="DB24" s="76" t="str">
        <f t="shared" si="48"/>
        <v/>
      </c>
      <c r="DC24" s="76" t="str">
        <f t="shared" si="48"/>
        <v/>
      </c>
      <c r="DD24" s="76" t="str">
        <f t="shared" si="48"/>
        <v/>
      </c>
      <c r="DE24" s="76" t="str">
        <f t="shared" si="48"/>
        <v/>
      </c>
      <c r="DF24" s="76" t="str">
        <f t="shared" si="48"/>
        <v/>
      </c>
      <c r="DG24" s="76" t="str">
        <f t="shared" si="48"/>
        <v/>
      </c>
      <c r="DH24" s="76" t="str">
        <f t="shared" si="48"/>
        <v/>
      </c>
      <c r="DI24" s="76" t="str">
        <f t="shared" si="48"/>
        <v/>
      </c>
      <c r="DJ24" s="76" t="str">
        <f t="shared" si="48"/>
        <v/>
      </c>
      <c r="DK24" s="76" t="str">
        <f t="shared" si="48"/>
        <v/>
      </c>
      <c r="DL24" s="76" t="str">
        <f t="shared" si="48"/>
        <v/>
      </c>
      <c r="DM24" s="76" t="str">
        <f t="shared" si="48"/>
        <v/>
      </c>
      <c r="DN24" s="76" t="str">
        <f t="shared" si="48"/>
        <v/>
      </c>
      <c r="DO24" s="76" t="str">
        <f t="shared" si="48"/>
        <v/>
      </c>
      <c r="DP24" s="76" t="str">
        <f t="shared" si="48"/>
        <v/>
      </c>
      <c r="DQ24" s="76" t="str">
        <f t="shared" si="48"/>
        <v/>
      </c>
    </row>
    <row r="25" spans="1:121" ht="19.5" customHeight="1" x14ac:dyDescent="0.2">
      <c r="A25" s="65">
        <v>20</v>
      </c>
      <c r="B25" s="65" t="str">
        <f>IF('種類別明細書（増加資産・全資産用）'!B25="","",'種類別明細書（増加資産・全資産用）'!B25)</f>
        <v/>
      </c>
      <c r="C25" s="67" t="str">
        <f>IF('種類別明細書（増加資産・全資産用）'!E25="","",'種類別明細書（増加資産・全資産用）'!E25)</f>
        <v/>
      </c>
      <c r="D25" s="667" t="str">
        <f>IF('種類別明細書（増加資産・全資産用）'!AB25="","",'種類別明細書（増加資産・全資産用）'!AB25)</f>
        <v/>
      </c>
      <c r="E25" s="667"/>
      <c r="F25" s="667"/>
      <c r="G25" s="80" t="str">
        <f>IF('種類別明細書（増加資産・全資産用）'!AE25="","",'種類別明細書（増加資産・全資産用）'!AE25)</f>
        <v/>
      </c>
      <c r="H25" s="79" t="str">
        <f>IF('種類別明細書（増加資産・全資産用）'!AI25="","",'種類別明細書（増加資産・全資産用）'!AI25)</f>
        <v/>
      </c>
      <c r="I25" s="79" t="str">
        <f t="shared" si="3"/>
        <v/>
      </c>
      <c r="J25" s="80" t="str">
        <f>IF(S25="","",HLOOKUP(S25,$V$5:$DO$26,21))</f>
        <v/>
      </c>
      <c r="K25" s="129" t="str">
        <f>IF('種類別明細書（増加資産・全資産用）'!AP25="","",'種類別明細書（増加資産・全資産用）'!AP25)</f>
        <v/>
      </c>
      <c r="L25" s="84" t="str">
        <f t="shared" si="4"/>
        <v/>
      </c>
      <c r="M25" s="112" t="str">
        <f t="shared" si="5"/>
        <v/>
      </c>
      <c r="N25" s="116" t="str">
        <f t="shared" si="6"/>
        <v/>
      </c>
      <c r="O25" s="68">
        <v>21</v>
      </c>
      <c r="P25" s="69">
        <v>0.104</v>
      </c>
      <c r="Q25" s="73" t="str">
        <f t="shared" si="7"/>
        <v/>
      </c>
      <c r="R25" s="73" t="str">
        <f t="shared" si="8"/>
        <v/>
      </c>
      <c r="S25" s="66" t="str">
        <f t="shared" si="9"/>
        <v/>
      </c>
      <c r="T25" s="76" t="str">
        <f t="shared" si="10"/>
        <v/>
      </c>
      <c r="U25" s="77" t="str">
        <f t="shared" si="11"/>
        <v/>
      </c>
      <c r="V25" s="76" t="str">
        <f t="shared" si="12"/>
        <v/>
      </c>
      <c r="W25" s="76" t="str">
        <f t="shared" ref="W25:CH25" si="49">IF(V25="","",IF(ROUNDDOWN(V25*(1-$U25),0)&lt;$T25,$T25,ROUNDDOWN(V25*(1-$U25),0)))</f>
        <v/>
      </c>
      <c r="X25" s="76" t="str">
        <f t="shared" si="49"/>
        <v/>
      </c>
      <c r="Y25" s="76" t="str">
        <f t="shared" si="49"/>
        <v/>
      </c>
      <c r="Z25" s="76" t="str">
        <f t="shared" si="49"/>
        <v/>
      </c>
      <c r="AA25" s="76" t="str">
        <f t="shared" si="49"/>
        <v/>
      </c>
      <c r="AB25" s="76" t="str">
        <f t="shared" si="49"/>
        <v/>
      </c>
      <c r="AC25" s="76" t="str">
        <f t="shared" si="49"/>
        <v/>
      </c>
      <c r="AD25" s="76" t="str">
        <f t="shared" si="49"/>
        <v/>
      </c>
      <c r="AE25" s="76" t="str">
        <f t="shared" si="49"/>
        <v/>
      </c>
      <c r="AF25" s="76" t="str">
        <f t="shared" si="49"/>
        <v/>
      </c>
      <c r="AG25" s="76" t="str">
        <f t="shared" si="49"/>
        <v/>
      </c>
      <c r="AH25" s="76" t="str">
        <f t="shared" si="49"/>
        <v/>
      </c>
      <c r="AI25" s="76" t="str">
        <f t="shared" si="49"/>
        <v/>
      </c>
      <c r="AJ25" s="76" t="str">
        <f t="shared" si="49"/>
        <v/>
      </c>
      <c r="AK25" s="76" t="str">
        <f t="shared" si="49"/>
        <v/>
      </c>
      <c r="AL25" s="76" t="str">
        <f t="shared" si="49"/>
        <v/>
      </c>
      <c r="AM25" s="76" t="str">
        <f t="shared" si="49"/>
        <v/>
      </c>
      <c r="AN25" s="76" t="str">
        <f t="shared" si="49"/>
        <v/>
      </c>
      <c r="AO25" s="76" t="str">
        <f t="shared" si="49"/>
        <v/>
      </c>
      <c r="AP25" s="76" t="str">
        <f t="shared" si="49"/>
        <v/>
      </c>
      <c r="AQ25" s="76" t="str">
        <f t="shared" si="49"/>
        <v/>
      </c>
      <c r="AR25" s="76" t="str">
        <f t="shared" si="49"/>
        <v/>
      </c>
      <c r="AS25" s="76" t="str">
        <f t="shared" si="49"/>
        <v/>
      </c>
      <c r="AT25" s="76" t="str">
        <f t="shared" si="49"/>
        <v/>
      </c>
      <c r="AU25" s="76" t="str">
        <f t="shared" si="49"/>
        <v/>
      </c>
      <c r="AV25" s="76" t="str">
        <f t="shared" si="49"/>
        <v/>
      </c>
      <c r="AW25" s="76" t="str">
        <f t="shared" si="49"/>
        <v/>
      </c>
      <c r="AX25" s="76" t="str">
        <f t="shared" si="49"/>
        <v/>
      </c>
      <c r="AY25" s="76" t="str">
        <f t="shared" si="49"/>
        <v/>
      </c>
      <c r="AZ25" s="76" t="str">
        <f t="shared" si="49"/>
        <v/>
      </c>
      <c r="BA25" s="76" t="str">
        <f t="shared" si="49"/>
        <v/>
      </c>
      <c r="BB25" s="76" t="str">
        <f t="shared" si="49"/>
        <v/>
      </c>
      <c r="BC25" s="76" t="str">
        <f t="shared" si="49"/>
        <v/>
      </c>
      <c r="BD25" s="76" t="str">
        <f t="shared" si="49"/>
        <v/>
      </c>
      <c r="BE25" s="76" t="str">
        <f t="shared" si="49"/>
        <v/>
      </c>
      <c r="BF25" s="76" t="str">
        <f t="shared" si="49"/>
        <v/>
      </c>
      <c r="BG25" s="76" t="str">
        <f t="shared" si="49"/>
        <v/>
      </c>
      <c r="BH25" s="76" t="str">
        <f t="shared" si="49"/>
        <v/>
      </c>
      <c r="BI25" s="76" t="str">
        <f t="shared" si="49"/>
        <v/>
      </c>
      <c r="BJ25" s="76" t="str">
        <f t="shared" si="49"/>
        <v/>
      </c>
      <c r="BK25" s="76" t="str">
        <f t="shared" si="49"/>
        <v/>
      </c>
      <c r="BL25" s="76" t="str">
        <f t="shared" si="49"/>
        <v/>
      </c>
      <c r="BM25" s="76" t="str">
        <f t="shared" si="49"/>
        <v/>
      </c>
      <c r="BN25" s="76" t="str">
        <f t="shared" si="49"/>
        <v/>
      </c>
      <c r="BO25" s="76" t="str">
        <f t="shared" si="49"/>
        <v/>
      </c>
      <c r="BP25" s="76" t="str">
        <f t="shared" si="49"/>
        <v/>
      </c>
      <c r="BQ25" s="76" t="str">
        <f t="shared" si="49"/>
        <v/>
      </c>
      <c r="BR25" s="76" t="str">
        <f t="shared" si="49"/>
        <v/>
      </c>
      <c r="BS25" s="76" t="str">
        <f t="shared" si="49"/>
        <v/>
      </c>
      <c r="BT25" s="76" t="str">
        <f t="shared" si="49"/>
        <v/>
      </c>
      <c r="BU25" s="76" t="str">
        <f t="shared" si="49"/>
        <v/>
      </c>
      <c r="BV25" s="76" t="str">
        <f t="shared" si="49"/>
        <v/>
      </c>
      <c r="BW25" s="76" t="str">
        <f t="shared" si="49"/>
        <v/>
      </c>
      <c r="BX25" s="76" t="str">
        <f t="shared" si="49"/>
        <v/>
      </c>
      <c r="BY25" s="76" t="str">
        <f t="shared" si="49"/>
        <v/>
      </c>
      <c r="BZ25" s="76" t="str">
        <f t="shared" si="49"/>
        <v/>
      </c>
      <c r="CA25" s="76" t="str">
        <f t="shared" si="49"/>
        <v/>
      </c>
      <c r="CB25" s="76" t="str">
        <f t="shared" si="49"/>
        <v/>
      </c>
      <c r="CC25" s="76" t="str">
        <f t="shared" si="49"/>
        <v/>
      </c>
      <c r="CD25" s="76" t="str">
        <f t="shared" si="49"/>
        <v/>
      </c>
      <c r="CE25" s="76" t="str">
        <f t="shared" si="49"/>
        <v/>
      </c>
      <c r="CF25" s="76" t="str">
        <f t="shared" si="49"/>
        <v/>
      </c>
      <c r="CG25" s="76" t="str">
        <f t="shared" si="49"/>
        <v/>
      </c>
      <c r="CH25" s="76" t="str">
        <f t="shared" si="49"/>
        <v/>
      </c>
      <c r="CI25" s="76" t="str">
        <f t="shared" ref="CI25:DQ25" si="50">IF(CH25="","",IF(ROUNDDOWN(CH25*(1-$U25),0)&lt;$T25,$T25,ROUNDDOWN(CH25*(1-$U25),0)))</f>
        <v/>
      </c>
      <c r="CJ25" s="76" t="str">
        <f t="shared" si="50"/>
        <v/>
      </c>
      <c r="CK25" s="76" t="str">
        <f t="shared" si="50"/>
        <v/>
      </c>
      <c r="CL25" s="76" t="str">
        <f t="shared" si="50"/>
        <v/>
      </c>
      <c r="CM25" s="76" t="str">
        <f t="shared" si="50"/>
        <v/>
      </c>
      <c r="CN25" s="76" t="str">
        <f t="shared" si="50"/>
        <v/>
      </c>
      <c r="CO25" s="76" t="str">
        <f t="shared" si="50"/>
        <v/>
      </c>
      <c r="CP25" s="76" t="str">
        <f t="shared" si="50"/>
        <v/>
      </c>
      <c r="CQ25" s="76" t="str">
        <f t="shared" si="50"/>
        <v/>
      </c>
      <c r="CR25" s="76" t="str">
        <f t="shared" si="50"/>
        <v/>
      </c>
      <c r="CS25" s="76" t="str">
        <f t="shared" si="50"/>
        <v/>
      </c>
      <c r="CT25" s="76" t="str">
        <f t="shared" si="50"/>
        <v/>
      </c>
      <c r="CU25" s="76" t="str">
        <f t="shared" si="50"/>
        <v/>
      </c>
      <c r="CV25" s="76" t="str">
        <f t="shared" si="50"/>
        <v/>
      </c>
      <c r="CW25" s="76" t="str">
        <f t="shared" si="50"/>
        <v/>
      </c>
      <c r="CX25" s="76" t="str">
        <f t="shared" si="50"/>
        <v/>
      </c>
      <c r="CY25" s="76" t="str">
        <f t="shared" si="50"/>
        <v/>
      </c>
      <c r="CZ25" s="76" t="str">
        <f t="shared" si="50"/>
        <v/>
      </c>
      <c r="DA25" s="76" t="str">
        <f t="shared" si="50"/>
        <v/>
      </c>
      <c r="DB25" s="76" t="str">
        <f t="shared" si="50"/>
        <v/>
      </c>
      <c r="DC25" s="76" t="str">
        <f t="shared" si="50"/>
        <v/>
      </c>
      <c r="DD25" s="76" t="str">
        <f t="shared" si="50"/>
        <v/>
      </c>
      <c r="DE25" s="76" t="str">
        <f t="shared" si="50"/>
        <v/>
      </c>
      <c r="DF25" s="76" t="str">
        <f t="shared" si="50"/>
        <v/>
      </c>
      <c r="DG25" s="76" t="str">
        <f t="shared" si="50"/>
        <v/>
      </c>
      <c r="DH25" s="76" t="str">
        <f t="shared" si="50"/>
        <v/>
      </c>
      <c r="DI25" s="76" t="str">
        <f t="shared" si="50"/>
        <v/>
      </c>
      <c r="DJ25" s="76" t="str">
        <f t="shared" si="50"/>
        <v/>
      </c>
      <c r="DK25" s="76" t="str">
        <f t="shared" si="50"/>
        <v/>
      </c>
      <c r="DL25" s="76" t="str">
        <f t="shared" si="50"/>
        <v/>
      </c>
      <c r="DM25" s="76" t="str">
        <f t="shared" si="50"/>
        <v/>
      </c>
      <c r="DN25" s="76" t="str">
        <f t="shared" si="50"/>
        <v/>
      </c>
      <c r="DO25" s="76" t="str">
        <f t="shared" si="50"/>
        <v/>
      </c>
      <c r="DP25" s="76" t="str">
        <f t="shared" si="50"/>
        <v/>
      </c>
      <c r="DQ25" s="76" t="str">
        <f t="shared" si="50"/>
        <v/>
      </c>
    </row>
    <row r="26" spans="1:121" ht="12" customHeight="1" x14ac:dyDescent="0.2">
      <c r="A26" s="82"/>
      <c r="B26" s="82"/>
      <c r="C26" s="82"/>
      <c r="D26" s="75"/>
      <c r="E26" s="75"/>
      <c r="F26" s="75"/>
      <c r="G26" s="83"/>
      <c r="H26" s="82"/>
      <c r="I26" s="82"/>
      <c r="J26" s="83"/>
      <c r="K26" s="112"/>
      <c r="L26" s="84"/>
      <c r="M26" s="84"/>
      <c r="N26" s="81"/>
      <c r="O26" s="68">
        <v>22</v>
      </c>
      <c r="P26" s="69">
        <v>9.9000000000000005E-2</v>
      </c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</row>
    <row r="27" spans="1:121" ht="12" customHeight="1" x14ac:dyDescent="0.2">
      <c r="A27" s="81"/>
      <c r="B27" s="81"/>
      <c r="C27" s="81"/>
      <c r="D27" s="78"/>
      <c r="E27" s="78"/>
      <c r="F27" s="78"/>
      <c r="G27" s="84"/>
      <c r="H27" s="81"/>
      <c r="I27" s="81"/>
      <c r="J27" s="84"/>
      <c r="K27" s="112"/>
      <c r="L27" s="84"/>
      <c r="M27" s="84"/>
      <c r="N27" s="81"/>
      <c r="O27" s="68">
        <v>23</v>
      </c>
      <c r="P27" s="69">
        <v>9.5000000000000001E-2</v>
      </c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</row>
    <row r="28" spans="1:121" ht="13.5" customHeight="1" x14ac:dyDescent="0.2">
      <c r="A28" s="81"/>
      <c r="B28" s="81"/>
      <c r="C28" s="81"/>
      <c r="D28" s="78"/>
      <c r="E28" s="78"/>
      <c r="F28" s="78"/>
      <c r="G28" s="84"/>
      <c r="H28" s="81"/>
      <c r="I28" s="81"/>
      <c r="J28" s="84"/>
      <c r="K28" s="112"/>
      <c r="L28" s="84"/>
      <c r="M28" s="113">
        <v>1</v>
      </c>
      <c r="N28" s="116">
        <f>SUMIF($M$6:$M$25,M28,$N$6:$N$25)</f>
        <v>0</v>
      </c>
      <c r="O28" s="68">
        <v>24</v>
      </c>
      <c r="P28" s="69">
        <v>9.1999999999999998E-2</v>
      </c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</row>
    <row r="29" spans="1:121" ht="13.5" customHeight="1" x14ac:dyDescent="0.2">
      <c r="A29" s="81"/>
      <c r="B29" s="81"/>
      <c r="C29" s="81"/>
      <c r="D29" s="78"/>
      <c r="E29" s="78"/>
      <c r="F29" s="78"/>
      <c r="G29" s="84"/>
      <c r="H29" s="81"/>
      <c r="I29" s="81"/>
      <c r="J29" s="84"/>
      <c r="K29" s="112"/>
      <c r="L29" s="84"/>
      <c r="M29" s="113">
        <v>2</v>
      </c>
      <c r="N29" s="116">
        <f t="shared" ref="N29:N33" si="51">SUMIF($M$6:$M$25,M29,$N$6:$N$25)</f>
        <v>0</v>
      </c>
      <c r="O29" s="68">
        <v>25</v>
      </c>
      <c r="P29" s="69">
        <v>8.7999999999999995E-2</v>
      </c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</row>
    <row r="30" spans="1:121" ht="13.5" customHeight="1" x14ac:dyDescent="0.2">
      <c r="A30" s="81"/>
      <c r="B30" s="81"/>
      <c r="C30" s="81"/>
      <c r="D30" s="78"/>
      <c r="E30" s="78"/>
      <c r="F30" s="78"/>
      <c r="G30" s="84"/>
      <c r="H30" s="81"/>
      <c r="I30" s="81"/>
      <c r="J30" s="84"/>
      <c r="K30" s="112"/>
      <c r="L30" s="84"/>
      <c r="M30" s="113">
        <v>3</v>
      </c>
      <c r="N30" s="116">
        <f t="shared" si="51"/>
        <v>0</v>
      </c>
      <c r="O30" s="68">
        <v>26</v>
      </c>
      <c r="P30" s="69">
        <v>8.5000000000000006E-2</v>
      </c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</row>
    <row r="31" spans="1:121" ht="13.5" customHeight="1" x14ac:dyDescent="0.2">
      <c r="A31" s="81"/>
      <c r="B31" s="81"/>
      <c r="C31" s="81"/>
      <c r="D31" s="78"/>
      <c r="E31" s="78"/>
      <c r="F31" s="78"/>
      <c r="G31" s="84"/>
      <c r="H31" s="81"/>
      <c r="I31" s="81"/>
      <c r="J31" s="84"/>
      <c r="K31" s="112"/>
      <c r="L31" s="84"/>
      <c r="M31" s="113">
        <v>4</v>
      </c>
      <c r="N31" s="116">
        <f t="shared" si="51"/>
        <v>0</v>
      </c>
      <c r="O31" s="68">
        <v>27</v>
      </c>
      <c r="P31" s="69">
        <v>8.2000000000000003E-2</v>
      </c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</row>
    <row r="32" spans="1:121" ht="13.5" customHeight="1" x14ac:dyDescent="0.2">
      <c r="A32" s="81"/>
      <c r="B32" s="81"/>
      <c r="C32" s="81"/>
      <c r="D32" s="78"/>
      <c r="E32" s="78"/>
      <c r="F32" s="78"/>
      <c r="G32" s="84"/>
      <c r="H32" s="81"/>
      <c r="I32" s="81"/>
      <c r="J32" s="84"/>
      <c r="K32" s="112"/>
      <c r="L32" s="84"/>
      <c r="M32" s="113">
        <v>5</v>
      </c>
      <c r="N32" s="116">
        <f t="shared" si="51"/>
        <v>0</v>
      </c>
      <c r="O32" s="68">
        <v>28</v>
      </c>
      <c r="P32" s="69">
        <v>7.9000000000000001E-2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</row>
    <row r="33" spans="1:121" ht="13.5" customHeight="1" x14ac:dyDescent="0.2">
      <c r="A33" s="81"/>
      <c r="B33" s="81"/>
      <c r="C33" s="81"/>
      <c r="D33" s="78"/>
      <c r="E33" s="78"/>
      <c r="F33" s="78"/>
      <c r="G33" s="84"/>
      <c r="H33" s="81"/>
      <c r="I33" s="81"/>
      <c r="J33" s="84"/>
      <c r="K33" s="112"/>
      <c r="L33" s="84"/>
      <c r="M33" s="113">
        <v>6</v>
      </c>
      <c r="N33" s="116">
        <f t="shared" si="51"/>
        <v>0</v>
      </c>
      <c r="O33" s="68">
        <v>29</v>
      </c>
      <c r="P33" s="69">
        <v>7.5999999999999998E-2</v>
      </c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</row>
    <row r="34" spans="1:121" ht="13.5" customHeight="1" x14ac:dyDescent="0.2">
      <c r="A34" s="81"/>
      <c r="B34" s="81"/>
      <c r="C34" s="81"/>
      <c r="D34" s="78"/>
      <c r="E34" s="78"/>
      <c r="F34" s="78"/>
      <c r="G34" s="84"/>
      <c r="H34" s="81"/>
      <c r="I34" s="81"/>
      <c r="J34" s="84"/>
      <c r="K34" s="112"/>
      <c r="L34" s="84"/>
      <c r="M34" s="113" t="s">
        <v>154</v>
      </c>
      <c r="N34" s="116">
        <f>SUM(N28:N33)</f>
        <v>0</v>
      </c>
      <c r="O34" s="68">
        <v>30</v>
      </c>
      <c r="P34" s="69">
        <v>7.3999999999999996E-2</v>
      </c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</row>
    <row r="35" spans="1:121" ht="12" customHeight="1" x14ac:dyDescent="0.2">
      <c r="A35" s="81"/>
      <c r="B35" s="81"/>
      <c r="C35" s="81"/>
      <c r="D35" s="78"/>
      <c r="E35" s="78"/>
      <c r="F35" s="78"/>
      <c r="G35" s="84"/>
      <c r="H35" s="81"/>
      <c r="I35" s="81"/>
      <c r="J35" s="84"/>
      <c r="K35" s="112"/>
      <c r="L35" s="84"/>
      <c r="M35" s="84"/>
      <c r="N35" s="81"/>
      <c r="O35" s="68">
        <v>31</v>
      </c>
      <c r="P35" s="69">
        <v>7.1999999999999995E-2</v>
      </c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</row>
    <row r="36" spans="1:121" ht="12" customHeight="1" x14ac:dyDescent="0.2">
      <c r="A36" s="81"/>
      <c r="B36" s="81"/>
      <c r="C36" s="81"/>
      <c r="D36" s="78"/>
      <c r="E36" s="78"/>
      <c r="F36" s="78"/>
      <c r="G36" s="84"/>
      <c r="H36" s="81"/>
      <c r="I36" s="81"/>
      <c r="J36" s="84"/>
      <c r="K36" s="112"/>
      <c r="L36" s="84"/>
      <c r="M36" s="84"/>
      <c r="N36" s="81"/>
      <c r="O36" s="68">
        <v>32</v>
      </c>
      <c r="P36" s="69">
        <v>6.9000000000000006E-2</v>
      </c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</row>
    <row r="37" spans="1:121" ht="12" customHeight="1" x14ac:dyDescent="0.2">
      <c r="A37" s="81"/>
      <c r="B37" s="81"/>
      <c r="C37" s="81"/>
      <c r="D37" s="78"/>
      <c r="E37" s="78"/>
      <c r="F37" s="78"/>
      <c r="G37" s="84"/>
      <c r="H37" s="81"/>
      <c r="I37" s="81"/>
      <c r="J37" s="84"/>
      <c r="K37" s="112"/>
      <c r="L37" s="84"/>
      <c r="M37" s="84"/>
      <c r="N37" s="81"/>
      <c r="O37" s="68">
        <v>33</v>
      </c>
      <c r="P37" s="69">
        <v>6.7000000000000004E-2</v>
      </c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</row>
    <row r="38" spans="1:121" ht="12" customHeight="1" x14ac:dyDescent="0.2">
      <c r="A38" s="673" t="s">
        <v>149</v>
      </c>
      <c r="B38" s="673"/>
      <c r="C38" s="673"/>
      <c r="D38" s="673"/>
      <c r="E38" s="673"/>
      <c r="F38" s="673"/>
      <c r="G38" s="673"/>
      <c r="H38" s="682">
        <f>償却資産申告書!C1</f>
        <v>46037</v>
      </c>
      <c r="I38" s="682"/>
      <c r="J38" s="682"/>
      <c r="K38" s="682"/>
      <c r="L38" s="84"/>
      <c r="M38" s="84"/>
      <c r="N38" s="81"/>
      <c r="O38" s="68">
        <v>34</v>
      </c>
      <c r="P38" s="69">
        <v>6.6000000000000003E-2</v>
      </c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</row>
    <row r="39" spans="1:121" ht="12" customHeight="1" x14ac:dyDescent="0.2">
      <c r="A39" s="674"/>
      <c r="B39" s="674"/>
      <c r="C39" s="674"/>
      <c r="D39" s="674"/>
      <c r="E39" s="674"/>
      <c r="F39" s="674"/>
      <c r="G39" s="674"/>
      <c r="H39" s="683"/>
      <c r="I39" s="683"/>
      <c r="J39" s="683"/>
      <c r="K39" s="683"/>
      <c r="L39" s="84"/>
      <c r="M39" s="84"/>
      <c r="N39" s="81"/>
      <c r="O39" s="68">
        <v>35</v>
      </c>
      <c r="P39" s="69">
        <v>6.4000000000000001E-2</v>
      </c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</row>
    <row r="40" spans="1:121" ht="13.5" customHeight="1" x14ac:dyDescent="0.2">
      <c r="A40" s="675" t="s">
        <v>0</v>
      </c>
      <c r="B40" s="679" t="str">
        <f>B3</f>
        <v>種類</v>
      </c>
      <c r="C40" s="676" t="s">
        <v>114</v>
      </c>
      <c r="D40" s="670" t="s">
        <v>4</v>
      </c>
      <c r="E40" s="670"/>
      <c r="F40" s="670"/>
      <c r="G40" s="676" t="s">
        <v>115</v>
      </c>
      <c r="H40" s="677" t="s">
        <v>116</v>
      </c>
      <c r="I40" s="678" t="s">
        <v>117</v>
      </c>
      <c r="J40" s="676" t="s">
        <v>118</v>
      </c>
      <c r="K40" s="684" t="s">
        <v>169</v>
      </c>
      <c r="L40" s="665" t="s">
        <v>170</v>
      </c>
      <c r="M40" s="665" t="s">
        <v>152</v>
      </c>
      <c r="N40" s="665"/>
      <c r="O40" s="68">
        <v>36</v>
      </c>
      <c r="P40" s="69">
        <v>6.2E-2</v>
      </c>
      <c r="Q40" s="668" t="s">
        <v>122</v>
      </c>
      <c r="R40" s="668"/>
      <c r="S40" s="669" t="s">
        <v>120</v>
      </c>
      <c r="T40" s="665" t="s">
        <v>121</v>
      </c>
      <c r="U40" s="665" t="str">
        <f>O3</f>
        <v>減価率</v>
      </c>
      <c r="V40" s="665" t="s">
        <v>119</v>
      </c>
      <c r="W40" s="665" t="s">
        <v>119</v>
      </c>
      <c r="X40" s="665" t="s">
        <v>119</v>
      </c>
      <c r="Y40" s="665" t="s">
        <v>119</v>
      </c>
      <c r="Z40" s="665" t="s">
        <v>119</v>
      </c>
      <c r="AA40" s="665" t="s">
        <v>119</v>
      </c>
      <c r="AB40" s="665" t="s">
        <v>119</v>
      </c>
      <c r="AC40" s="665" t="s">
        <v>119</v>
      </c>
      <c r="AD40" s="665" t="s">
        <v>119</v>
      </c>
      <c r="AE40" s="665" t="s">
        <v>119</v>
      </c>
      <c r="AF40" s="665" t="s">
        <v>119</v>
      </c>
      <c r="AG40" s="665" t="s">
        <v>119</v>
      </c>
      <c r="AH40" s="665" t="s">
        <v>119</v>
      </c>
      <c r="AI40" s="665" t="s">
        <v>119</v>
      </c>
      <c r="AJ40" s="665" t="s">
        <v>119</v>
      </c>
      <c r="AK40" s="665" t="s">
        <v>119</v>
      </c>
      <c r="AL40" s="665" t="s">
        <v>119</v>
      </c>
      <c r="AM40" s="665" t="s">
        <v>119</v>
      </c>
      <c r="AN40" s="665" t="s">
        <v>119</v>
      </c>
      <c r="AO40" s="665" t="s">
        <v>119</v>
      </c>
      <c r="AP40" s="665" t="s">
        <v>119</v>
      </c>
      <c r="AQ40" s="665" t="s">
        <v>119</v>
      </c>
      <c r="AR40" s="665" t="s">
        <v>119</v>
      </c>
      <c r="AS40" s="665" t="s">
        <v>119</v>
      </c>
      <c r="AT40" s="665" t="s">
        <v>119</v>
      </c>
      <c r="AU40" s="665" t="s">
        <v>119</v>
      </c>
      <c r="AV40" s="665" t="s">
        <v>119</v>
      </c>
      <c r="AW40" s="665" t="s">
        <v>119</v>
      </c>
      <c r="AX40" s="665" t="s">
        <v>119</v>
      </c>
      <c r="AY40" s="665" t="s">
        <v>119</v>
      </c>
      <c r="AZ40" s="665" t="s">
        <v>119</v>
      </c>
      <c r="BA40" s="665" t="s">
        <v>119</v>
      </c>
      <c r="BB40" s="665" t="s">
        <v>119</v>
      </c>
      <c r="BC40" s="665" t="s">
        <v>119</v>
      </c>
      <c r="BD40" s="665" t="s">
        <v>119</v>
      </c>
      <c r="BE40" s="665" t="s">
        <v>119</v>
      </c>
      <c r="BF40" s="665" t="s">
        <v>119</v>
      </c>
      <c r="BG40" s="665" t="s">
        <v>119</v>
      </c>
      <c r="BH40" s="665" t="s">
        <v>119</v>
      </c>
      <c r="BI40" s="665" t="s">
        <v>119</v>
      </c>
      <c r="BJ40" s="665" t="s">
        <v>119</v>
      </c>
      <c r="BK40" s="665" t="s">
        <v>119</v>
      </c>
      <c r="BL40" s="665" t="s">
        <v>119</v>
      </c>
      <c r="BM40" s="665" t="s">
        <v>119</v>
      </c>
      <c r="BN40" s="665" t="s">
        <v>119</v>
      </c>
      <c r="BO40" s="665" t="s">
        <v>119</v>
      </c>
      <c r="BP40" s="665" t="s">
        <v>119</v>
      </c>
      <c r="BQ40" s="665" t="s">
        <v>119</v>
      </c>
      <c r="BR40" s="665" t="s">
        <v>119</v>
      </c>
      <c r="BS40" s="665" t="s">
        <v>119</v>
      </c>
      <c r="BT40" s="665" t="s">
        <v>119</v>
      </c>
      <c r="BU40" s="665" t="s">
        <v>119</v>
      </c>
      <c r="BV40" s="665" t="s">
        <v>119</v>
      </c>
      <c r="BW40" s="665" t="s">
        <v>119</v>
      </c>
      <c r="BX40" s="665" t="s">
        <v>119</v>
      </c>
      <c r="BY40" s="665" t="s">
        <v>119</v>
      </c>
      <c r="BZ40" s="665" t="s">
        <v>119</v>
      </c>
      <c r="CA40" s="665" t="s">
        <v>119</v>
      </c>
      <c r="CB40" s="665" t="s">
        <v>119</v>
      </c>
      <c r="CC40" s="665" t="s">
        <v>119</v>
      </c>
      <c r="CD40" s="665" t="s">
        <v>119</v>
      </c>
      <c r="CE40" s="665" t="s">
        <v>119</v>
      </c>
      <c r="CF40" s="665" t="s">
        <v>119</v>
      </c>
      <c r="CG40" s="665" t="s">
        <v>119</v>
      </c>
      <c r="CH40" s="665" t="s">
        <v>119</v>
      </c>
      <c r="CI40" s="665" t="s">
        <v>119</v>
      </c>
      <c r="CJ40" s="665" t="s">
        <v>119</v>
      </c>
      <c r="CK40" s="665" t="s">
        <v>119</v>
      </c>
      <c r="CL40" s="665" t="s">
        <v>119</v>
      </c>
      <c r="CM40" s="665" t="s">
        <v>119</v>
      </c>
      <c r="CN40" s="665" t="s">
        <v>119</v>
      </c>
      <c r="CO40" s="665" t="s">
        <v>119</v>
      </c>
      <c r="CP40" s="665" t="s">
        <v>119</v>
      </c>
      <c r="CQ40" s="665" t="s">
        <v>119</v>
      </c>
      <c r="CR40" s="665" t="s">
        <v>119</v>
      </c>
      <c r="CS40" s="665" t="s">
        <v>119</v>
      </c>
      <c r="CT40" s="665" t="s">
        <v>119</v>
      </c>
      <c r="CU40" s="665" t="s">
        <v>119</v>
      </c>
      <c r="CV40" s="665" t="s">
        <v>119</v>
      </c>
      <c r="CW40" s="665" t="s">
        <v>119</v>
      </c>
      <c r="CX40" s="665" t="s">
        <v>119</v>
      </c>
      <c r="CY40" s="665" t="s">
        <v>119</v>
      </c>
      <c r="CZ40" s="665" t="s">
        <v>119</v>
      </c>
      <c r="DA40" s="665" t="s">
        <v>119</v>
      </c>
      <c r="DB40" s="665" t="s">
        <v>119</v>
      </c>
      <c r="DC40" s="665" t="s">
        <v>119</v>
      </c>
      <c r="DD40" s="665" t="s">
        <v>119</v>
      </c>
      <c r="DE40" s="665" t="s">
        <v>119</v>
      </c>
      <c r="DF40" s="665" t="s">
        <v>119</v>
      </c>
      <c r="DG40" s="665" t="s">
        <v>119</v>
      </c>
      <c r="DH40" s="665" t="s">
        <v>119</v>
      </c>
      <c r="DI40" s="665" t="s">
        <v>119</v>
      </c>
      <c r="DJ40" s="665" t="s">
        <v>119</v>
      </c>
      <c r="DK40" s="665" t="s">
        <v>119</v>
      </c>
      <c r="DL40" s="665" t="s">
        <v>119</v>
      </c>
      <c r="DM40" s="665" t="s">
        <v>119</v>
      </c>
      <c r="DN40" s="665" t="s">
        <v>119</v>
      </c>
      <c r="DO40" s="665" t="s">
        <v>119</v>
      </c>
      <c r="DP40" s="665" t="s">
        <v>119</v>
      </c>
      <c r="DQ40" s="665" t="s">
        <v>119</v>
      </c>
    </row>
    <row r="41" spans="1:121" ht="10.5" customHeight="1" x14ac:dyDescent="0.2">
      <c r="A41" s="675"/>
      <c r="B41" s="680"/>
      <c r="C41" s="676"/>
      <c r="D41" s="675" t="s">
        <v>5</v>
      </c>
      <c r="E41" s="671" t="s">
        <v>6</v>
      </c>
      <c r="F41" s="671" t="s">
        <v>7</v>
      </c>
      <c r="G41" s="676"/>
      <c r="H41" s="676"/>
      <c r="I41" s="671"/>
      <c r="J41" s="676"/>
      <c r="K41" s="685"/>
      <c r="L41" s="665"/>
      <c r="M41" s="665"/>
      <c r="N41" s="665"/>
      <c r="O41" s="68">
        <v>37</v>
      </c>
      <c r="P41" s="69">
        <v>0.06</v>
      </c>
      <c r="Q41" s="665" t="s">
        <v>123</v>
      </c>
      <c r="R41" s="665" t="s">
        <v>124</v>
      </c>
      <c r="S41" s="665"/>
      <c r="T41" s="665"/>
      <c r="U41" s="665"/>
      <c r="V41" s="666"/>
      <c r="W41" s="666"/>
      <c r="X41" s="666"/>
      <c r="Y41" s="666"/>
      <c r="Z41" s="666"/>
      <c r="AA41" s="666"/>
      <c r="AB41" s="666"/>
      <c r="AC41" s="666"/>
      <c r="AD41" s="666"/>
      <c r="AE41" s="666"/>
      <c r="AF41" s="666"/>
      <c r="AG41" s="666"/>
      <c r="AH41" s="666"/>
      <c r="AI41" s="666"/>
      <c r="AJ41" s="666"/>
      <c r="AK41" s="666"/>
      <c r="AL41" s="666"/>
      <c r="AM41" s="666"/>
      <c r="AN41" s="666"/>
      <c r="AO41" s="666"/>
      <c r="AP41" s="666"/>
      <c r="AQ41" s="666"/>
      <c r="AR41" s="666"/>
      <c r="AS41" s="666"/>
      <c r="AT41" s="666"/>
      <c r="AU41" s="666"/>
      <c r="AV41" s="666"/>
      <c r="AW41" s="666"/>
      <c r="AX41" s="666"/>
      <c r="AY41" s="666"/>
      <c r="AZ41" s="666"/>
      <c r="BA41" s="666"/>
      <c r="BB41" s="666"/>
      <c r="BC41" s="666"/>
      <c r="BD41" s="666"/>
      <c r="BE41" s="666"/>
      <c r="BF41" s="666"/>
      <c r="BG41" s="666"/>
      <c r="BH41" s="666"/>
      <c r="BI41" s="666"/>
      <c r="BJ41" s="666"/>
      <c r="BK41" s="666"/>
      <c r="BL41" s="666"/>
      <c r="BM41" s="666"/>
      <c r="BN41" s="666"/>
      <c r="BO41" s="666"/>
      <c r="BP41" s="666"/>
      <c r="BQ41" s="666"/>
      <c r="BR41" s="666"/>
      <c r="BS41" s="666"/>
      <c r="BT41" s="666"/>
      <c r="BU41" s="666"/>
      <c r="BV41" s="666"/>
      <c r="BW41" s="666"/>
      <c r="BX41" s="666"/>
      <c r="BY41" s="666"/>
      <c r="BZ41" s="666"/>
      <c r="CA41" s="666"/>
      <c r="CB41" s="666"/>
      <c r="CC41" s="666"/>
      <c r="CD41" s="666"/>
      <c r="CE41" s="666"/>
      <c r="CF41" s="666"/>
      <c r="CG41" s="666"/>
      <c r="CH41" s="666"/>
      <c r="CI41" s="666"/>
      <c r="CJ41" s="666"/>
      <c r="CK41" s="666"/>
      <c r="CL41" s="666"/>
      <c r="CM41" s="666"/>
      <c r="CN41" s="666"/>
      <c r="CO41" s="666"/>
      <c r="CP41" s="666"/>
      <c r="CQ41" s="666"/>
      <c r="CR41" s="666"/>
      <c r="CS41" s="666"/>
      <c r="CT41" s="666"/>
      <c r="CU41" s="666"/>
      <c r="CV41" s="666"/>
      <c r="CW41" s="666"/>
      <c r="CX41" s="666"/>
      <c r="CY41" s="666"/>
      <c r="CZ41" s="666"/>
      <c r="DA41" s="666"/>
      <c r="DB41" s="666"/>
      <c r="DC41" s="666"/>
      <c r="DD41" s="666"/>
      <c r="DE41" s="666"/>
      <c r="DF41" s="666"/>
      <c r="DG41" s="666"/>
      <c r="DH41" s="666"/>
      <c r="DI41" s="666"/>
      <c r="DJ41" s="666"/>
      <c r="DK41" s="666"/>
      <c r="DL41" s="666"/>
      <c r="DM41" s="666"/>
      <c r="DN41" s="666"/>
      <c r="DO41" s="666"/>
      <c r="DP41" s="666"/>
      <c r="DQ41" s="666"/>
    </row>
    <row r="42" spans="1:121" ht="13.5" customHeight="1" x14ac:dyDescent="0.2">
      <c r="A42" s="675"/>
      <c r="B42" s="681"/>
      <c r="C42" s="676"/>
      <c r="D42" s="675"/>
      <c r="E42" s="671"/>
      <c r="F42" s="671"/>
      <c r="G42" s="676"/>
      <c r="H42" s="676"/>
      <c r="I42" s="671"/>
      <c r="J42" s="676"/>
      <c r="K42" s="686"/>
      <c r="L42" s="665"/>
      <c r="M42" s="104" t="s">
        <v>151</v>
      </c>
      <c r="N42" s="104" t="s">
        <v>153</v>
      </c>
      <c r="O42" s="68">
        <v>38</v>
      </c>
      <c r="P42" s="69">
        <v>5.8999999999999997E-2</v>
      </c>
      <c r="Q42" s="665"/>
      <c r="R42" s="665"/>
      <c r="S42" s="665"/>
      <c r="T42" s="665"/>
      <c r="U42" s="665"/>
      <c r="V42" s="105">
        <v>1</v>
      </c>
      <c r="W42" s="105">
        <v>2</v>
      </c>
      <c r="X42" s="105">
        <v>3</v>
      </c>
      <c r="Y42" s="105">
        <v>4</v>
      </c>
      <c r="Z42" s="105">
        <v>5</v>
      </c>
      <c r="AA42" s="105">
        <v>6</v>
      </c>
      <c r="AB42" s="105">
        <v>7</v>
      </c>
      <c r="AC42" s="105">
        <v>8</v>
      </c>
      <c r="AD42" s="105">
        <v>9</v>
      </c>
      <c r="AE42" s="105">
        <v>10</v>
      </c>
      <c r="AF42" s="105">
        <v>11</v>
      </c>
      <c r="AG42" s="105">
        <v>12</v>
      </c>
      <c r="AH42" s="105">
        <v>13</v>
      </c>
      <c r="AI42" s="105">
        <v>14</v>
      </c>
      <c r="AJ42" s="105">
        <v>15</v>
      </c>
      <c r="AK42" s="105">
        <v>16</v>
      </c>
      <c r="AL42" s="105">
        <v>17</v>
      </c>
      <c r="AM42" s="105">
        <v>18</v>
      </c>
      <c r="AN42" s="105">
        <v>19</v>
      </c>
      <c r="AO42" s="105">
        <v>20</v>
      </c>
      <c r="AP42" s="105">
        <v>21</v>
      </c>
      <c r="AQ42" s="105">
        <v>22</v>
      </c>
      <c r="AR42" s="105">
        <v>23</v>
      </c>
      <c r="AS42" s="105">
        <v>24</v>
      </c>
      <c r="AT42" s="105">
        <v>25</v>
      </c>
      <c r="AU42" s="105">
        <v>26</v>
      </c>
      <c r="AV42" s="105">
        <v>27</v>
      </c>
      <c r="AW42" s="105">
        <v>28</v>
      </c>
      <c r="AX42" s="105">
        <v>29</v>
      </c>
      <c r="AY42" s="105">
        <v>30</v>
      </c>
      <c r="AZ42" s="105">
        <v>31</v>
      </c>
      <c r="BA42" s="105">
        <v>32</v>
      </c>
      <c r="BB42" s="105">
        <v>33</v>
      </c>
      <c r="BC42" s="105">
        <v>34</v>
      </c>
      <c r="BD42" s="105">
        <v>35</v>
      </c>
      <c r="BE42" s="105">
        <v>36</v>
      </c>
      <c r="BF42" s="105">
        <v>37</v>
      </c>
      <c r="BG42" s="105">
        <v>38</v>
      </c>
      <c r="BH42" s="105">
        <v>39</v>
      </c>
      <c r="BI42" s="105">
        <v>40</v>
      </c>
      <c r="BJ42" s="105">
        <v>41</v>
      </c>
      <c r="BK42" s="105">
        <v>42</v>
      </c>
      <c r="BL42" s="105">
        <v>43</v>
      </c>
      <c r="BM42" s="105">
        <v>44</v>
      </c>
      <c r="BN42" s="105">
        <v>45</v>
      </c>
      <c r="BO42" s="105">
        <v>46</v>
      </c>
      <c r="BP42" s="105">
        <v>47</v>
      </c>
      <c r="BQ42" s="105">
        <v>48</v>
      </c>
      <c r="BR42" s="105">
        <v>49</v>
      </c>
      <c r="BS42" s="105">
        <v>50</v>
      </c>
      <c r="BT42" s="105">
        <v>51</v>
      </c>
      <c r="BU42" s="105">
        <v>52</v>
      </c>
      <c r="BV42" s="105">
        <v>53</v>
      </c>
      <c r="BW42" s="105">
        <v>54</v>
      </c>
      <c r="BX42" s="105">
        <v>55</v>
      </c>
      <c r="BY42" s="105">
        <v>56</v>
      </c>
      <c r="BZ42" s="105">
        <v>57</v>
      </c>
      <c r="CA42" s="105">
        <v>58</v>
      </c>
      <c r="CB42" s="105">
        <v>59</v>
      </c>
      <c r="CC42" s="105">
        <v>60</v>
      </c>
      <c r="CD42" s="105">
        <v>61</v>
      </c>
      <c r="CE42" s="105">
        <v>62</v>
      </c>
      <c r="CF42" s="105">
        <v>63</v>
      </c>
      <c r="CG42" s="105">
        <v>64</v>
      </c>
      <c r="CH42" s="105">
        <v>65</v>
      </c>
      <c r="CI42" s="105">
        <v>66</v>
      </c>
      <c r="CJ42" s="105">
        <v>67</v>
      </c>
      <c r="CK42" s="105">
        <v>68</v>
      </c>
      <c r="CL42" s="105">
        <v>69</v>
      </c>
      <c r="CM42" s="105">
        <v>70</v>
      </c>
      <c r="CN42" s="105">
        <v>71</v>
      </c>
      <c r="CO42" s="105">
        <v>72</v>
      </c>
      <c r="CP42" s="105">
        <v>73</v>
      </c>
      <c r="CQ42" s="105">
        <v>74</v>
      </c>
      <c r="CR42" s="105">
        <v>75</v>
      </c>
      <c r="CS42" s="105">
        <v>76</v>
      </c>
      <c r="CT42" s="105">
        <v>77</v>
      </c>
      <c r="CU42" s="105">
        <v>78</v>
      </c>
      <c r="CV42" s="105">
        <v>79</v>
      </c>
      <c r="CW42" s="105">
        <v>80</v>
      </c>
      <c r="CX42" s="105">
        <v>81</v>
      </c>
      <c r="CY42" s="105">
        <v>82</v>
      </c>
      <c r="CZ42" s="105">
        <v>83</v>
      </c>
      <c r="DA42" s="105">
        <v>84</v>
      </c>
      <c r="DB42" s="105">
        <v>85</v>
      </c>
      <c r="DC42" s="105">
        <v>86</v>
      </c>
      <c r="DD42" s="105">
        <v>87</v>
      </c>
      <c r="DE42" s="105">
        <v>88</v>
      </c>
      <c r="DF42" s="105">
        <v>89</v>
      </c>
      <c r="DG42" s="105">
        <v>90</v>
      </c>
      <c r="DH42" s="105">
        <v>91</v>
      </c>
      <c r="DI42" s="105">
        <v>92</v>
      </c>
      <c r="DJ42" s="105">
        <v>93</v>
      </c>
      <c r="DK42" s="105">
        <v>94</v>
      </c>
      <c r="DL42" s="105">
        <v>95</v>
      </c>
      <c r="DM42" s="105">
        <v>96</v>
      </c>
      <c r="DN42" s="105">
        <v>97</v>
      </c>
      <c r="DO42" s="105">
        <v>98</v>
      </c>
      <c r="DP42" s="105">
        <v>99</v>
      </c>
      <c r="DQ42" s="105">
        <v>100</v>
      </c>
    </row>
    <row r="43" spans="1:121" ht="22.5" customHeight="1" x14ac:dyDescent="0.2">
      <c r="A43" s="65">
        <v>1</v>
      </c>
      <c r="B43" s="65" t="str">
        <f>IF('種類別明細書（増加資産・全資産用）'!B43="","",'種類別明細書（増加資産・全資産用）'!B43)</f>
        <v/>
      </c>
      <c r="C43" s="67" t="str">
        <f>IF('種類別明細書（増加資産・全資産用）'!E43="","",'種類別明細書（増加資産・全資産用）'!E43)</f>
        <v/>
      </c>
      <c r="D43" s="667" t="str">
        <f>IF('種類別明細書（増加資産・全資産用）'!AB43="","",'種類別明細書（増加資産・全資産用）'!AB43)</f>
        <v/>
      </c>
      <c r="E43" s="667"/>
      <c r="F43" s="667"/>
      <c r="G43" s="80" t="str">
        <f>IF('種類別明細書（増加資産・全資産用）'!AE43="","",'種類別明細書（増加資産・全資産用）'!AE43)</f>
        <v/>
      </c>
      <c r="H43" s="79" t="str">
        <f>IF('種類別明細書（増加資産・全資産用）'!AI43="","",'種類別明細書（増加資産・全資産用）'!AI43)</f>
        <v/>
      </c>
      <c r="I43" s="79" t="str">
        <f>IF(H43="","",IF(S43=1,Q43,R43))</f>
        <v/>
      </c>
      <c r="J43" s="80" t="str">
        <f>IF(S43="","",HLOOKUP(S43,$V$42:$DO$63,2))</f>
        <v/>
      </c>
      <c r="K43" s="129" t="str">
        <f>IF('種類別明細書（増加資産・全資産用）'!AP43="","",'種類別明細書（増加資産・全資産用）'!AP43)</f>
        <v/>
      </c>
      <c r="L43" s="84" t="str">
        <f>IF(K43="","",ROUNDDOWN(J43*LEFTB(K43,1)/RIGHTB(K43,1),0))</f>
        <v/>
      </c>
      <c r="M43" s="84" t="str">
        <f t="shared" ref="M43:M62" si="52">IF(S43=1,B43,"")</f>
        <v/>
      </c>
      <c r="N43" s="116" t="str">
        <f>IF(S43=1,G43,"")</f>
        <v/>
      </c>
      <c r="O43" s="68">
        <v>39</v>
      </c>
      <c r="P43" s="69">
        <v>5.7000000000000002E-2</v>
      </c>
      <c r="Q43" s="73" t="str">
        <f>IF(H43="","",ROUNDDOWN(1-(U43/2),3))</f>
        <v/>
      </c>
      <c r="R43" s="73" t="str">
        <f>IF(H43="","",1-U43)</f>
        <v/>
      </c>
      <c r="S43" s="66" t="str">
        <f>IF(H43="","",YEAR($S$1)-YEAR(D43))</f>
        <v/>
      </c>
      <c r="T43" s="76" t="str">
        <f>IF(G43="","",ROUNDDOWN(G43*5%,0))</f>
        <v/>
      </c>
      <c r="U43" s="77" t="str">
        <f>IF(H43="","",VLOOKUP(H43,$O$6:$P$104,2))</f>
        <v/>
      </c>
      <c r="V43" s="76" t="str">
        <f>IF(G43="","",ROUNDDOWN(G43*ROUNDDOWN(1-(U43/2),3),0))</f>
        <v/>
      </c>
      <c r="W43" s="76" t="str">
        <f t="shared" ref="W43:BB43" si="53">IF(V43="","",IF(ROUNDDOWN(V43*(1-$U43),0)&lt;$T43,$T43,ROUNDDOWN(V43*(1-$U43),0)))</f>
        <v/>
      </c>
      <c r="X43" s="76" t="str">
        <f t="shared" si="53"/>
        <v/>
      </c>
      <c r="Y43" s="76" t="str">
        <f t="shared" si="53"/>
        <v/>
      </c>
      <c r="Z43" s="76" t="str">
        <f t="shared" si="53"/>
        <v/>
      </c>
      <c r="AA43" s="76" t="str">
        <f t="shared" si="53"/>
        <v/>
      </c>
      <c r="AB43" s="76" t="str">
        <f t="shared" si="53"/>
        <v/>
      </c>
      <c r="AC43" s="76" t="str">
        <f t="shared" si="53"/>
        <v/>
      </c>
      <c r="AD43" s="76" t="str">
        <f t="shared" si="53"/>
        <v/>
      </c>
      <c r="AE43" s="76" t="str">
        <f t="shared" si="53"/>
        <v/>
      </c>
      <c r="AF43" s="76" t="str">
        <f t="shared" si="53"/>
        <v/>
      </c>
      <c r="AG43" s="76" t="str">
        <f t="shared" si="53"/>
        <v/>
      </c>
      <c r="AH43" s="76" t="str">
        <f t="shared" si="53"/>
        <v/>
      </c>
      <c r="AI43" s="76" t="str">
        <f t="shared" si="53"/>
        <v/>
      </c>
      <c r="AJ43" s="76" t="str">
        <f t="shared" si="53"/>
        <v/>
      </c>
      <c r="AK43" s="76" t="str">
        <f t="shared" si="53"/>
        <v/>
      </c>
      <c r="AL43" s="76" t="str">
        <f t="shared" si="53"/>
        <v/>
      </c>
      <c r="AM43" s="76" t="str">
        <f t="shared" si="53"/>
        <v/>
      </c>
      <c r="AN43" s="76" t="str">
        <f t="shared" si="53"/>
        <v/>
      </c>
      <c r="AO43" s="76" t="str">
        <f t="shared" si="53"/>
        <v/>
      </c>
      <c r="AP43" s="76" t="str">
        <f t="shared" si="53"/>
        <v/>
      </c>
      <c r="AQ43" s="76" t="str">
        <f t="shared" si="53"/>
        <v/>
      </c>
      <c r="AR43" s="76" t="str">
        <f t="shared" si="53"/>
        <v/>
      </c>
      <c r="AS43" s="76" t="str">
        <f t="shared" si="53"/>
        <v/>
      </c>
      <c r="AT43" s="76" t="str">
        <f t="shared" si="53"/>
        <v/>
      </c>
      <c r="AU43" s="76" t="str">
        <f t="shared" si="53"/>
        <v/>
      </c>
      <c r="AV43" s="76" t="str">
        <f t="shared" si="53"/>
        <v/>
      </c>
      <c r="AW43" s="76" t="str">
        <f t="shared" si="53"/>
        <v/>
      </c>
      <c r="AX43" s="76" t="str">
        <f t="shared" si="53"/>
        <v/>
      </c>
      <c r="AY43" s="76" t="str">
        <f t="shared" si="53"/>
        <v/>
      </c>
      <c r="AZ43" s="76" t="str">
        <f t="shared" si="53"/>
        <v/>
      </c>
      <c r="BA43" s="76" t="str">
        <f t="shared" si="53"/>
        <v/>
      </c>
      <c r="BB43" s="76" t="str">
        <f t="shared" si="53"/>
        <v/>
      </c>
      <c r="BC43" s="76" t="str">
        <f t="shared" ref="BC43:CH43" si="54">IF(BB43="","",IF(ROUNDDOWN(BB43*(1-$U43),0)&lt;$T43,$T43,ROUNDDOWN(BB43*(1-$U43),0)))</f>
        <v/>
      </c>
      <c r="BD43" s="76" t="str">
        <f t="shared" si="54"/>
        <v/>
      </c>
      <c r="BE43" s="76" t="str">
        <f t="shared" si="54"/>
        <v/>
      </c>
      <c r="BF43" s="76" t="str">
        <f t="shared" si="54"/>
        <v/>
      </c>
      <c r="BG43" s="76" t="str">
        <f t="shared" si="54"/>
        <v/>
      </c>
      <c r="BH43" s="76" t="str">
        <f t="shared" si="54"/>
        <v/>
      </c>
      <c r="BI43" s="76" t="str">
        <f t="shared" si="54"/>
        <v/>
      </c>
      <c r="BJ43" s="76" t="str">
        <f t="shared" si="54"/>
        <v/>
      </c>
      <c r="BK43" s="76" t="str">
        <f t="shared" si="54"/>
        <v/>
      </c>
      <c r="BL43" s="76" t="str">
        <f t="shared" si="54"/>
        <v/>
      </c>
      <c r="BM43" s="76" t="str">
        <f t="shared" si="54"/>
        <v/>
      </c>
      <c r="BN43" s="76" t="str">
        <f t="shared" si="54"/>
        <v/>
      </c>
      <c r="BO43" s="76" t="str">
        <f t="shared" si="54"/>
        <v/>
      </c>
      <c r="BP43" s="76" t="str">
        <f t="shared" si="54"/>
        <v/>
      </c>
      <c r="BQ43" s="76" t="str">
        <f t="shared" si="54"/>
        <v/>
      </c>
      <c r="BR43" s="76" t="str">
        <f t="shared" si="54"/>
        <v/>
      </c>
      <c r="BS43" s="76" t="str">
        <f t="shared" si="54"/>
        <v/>
      </c>
      <c r="BT43" s="76" t="str">
        <f t="shared" si="54"/>
        <v/>
      </c>
      <c r="BU43" s="76" t="str">
        <f t="shared" si="54"/>
        <v/>
      </c>
      <c r="BV43" s="76" t="str">
        <f t="shared" si="54"/>
        <v/>
      </c>
      <c r="BW43" s="76" t="str">
        <f t="shared" si="54"/>
        <v/>
      </c>
      <c r="BX43" s="76" t="str">
        <f t="shared" si="54"/>
        <v/>
      </c>
      <c r="BY43" s="76" t="str">
        <f t="shared" si="54"/>
        <v/>
      </c>
      <c r="BZ43" s="76" t="str">
        <f t="shared" si="54"/>
        <v/>
      </c>
      <c r="CA43" s="76" t="str">
        <f t="shared" si="54"/>
        <v/>
      </c>
      <c r="CB43" s="76" t="str">
        <f t="shared" si="54"/>
        <v/>
      </c>
      <c r="CC43" s="76" t="str">
        <f t="shared" si="54"/>
        <v/>
      </c>
      <c r="CD43" s="76" t="str">
        <f t="shared" si="54"/>
        <v/>
      </c>
      <c r="CE43" s="76" t="str">
        <f t="shared" si="54"/>
        <v/>
      </c>
      <c r="CF43" s="76" t="str">
        <f t="shared" si="54"/>
        <v/>
      </c>
      <c r="CG43" s="76" t="str">
        <f t="shared" si="54"/>
        <v/>
      </c>
      <c r="CH43" s="76" t="str">
        <f t="shared" si="54"/>
        <v/>
      </c>
      <c r="CI43" s="76" t="str">
        <f t="shared" ref="CI43:DQ43" si="55">IF(CH43="","",IF(ROUNDDOWN(CH43*(1-$U43),0)&lt;$T43,$T43,ROUNDDOWN(CH43*(1-$U43),0)))</f>
        <v/>
      </c>
      <c r="CJ43" s="76" t="str">
        <f t="shared" si="55"/>
        <v/>
      </c>
      <c r="CK43" s="76" t="str">
        <f t="shared" si="55"/>
        <v/>
      </c>
      <c r="CL43" s="76" t="str">
        <f t="shared" si="55"/>
        <v/>
      </c>
      <c r="CM43" s="76" t="str">
        <f t="shared" si="55"/>
        <v/>
      </c>
      <c r="CN43" s="76" t="str">
        <f t="shared" si="55"/>
        <v/>
      </c>
      <c r="CO43" s="76" t="str">
        <f t="shared" si="55"/>
        <v/>
      </c>
      <c r="CP43" s="76" t="str">
        <f t="shared" si="55"/>
        <v/>
      </c>
      <c r="CQ43" s="76" t="str">
        <f t="shared" si="55"/>
        <v/>
      </c>
      <c r="CR43" s="76" t="str">
        <f t="shared" si="55"/>
        <v/>
      </c>
      <c r="CS43" s="76" t="str">
        <f t="shared" si="55"/>
        <v/>
      </c>
      <c r="CT43" s="76" t="str">
        <f t="shared" si="55"/>
        <v/>
      </c>
      <c r="CU43" s="76" t="str">
        <f t="shared" si="55"/>
        <v/>
      </c>
      <c r="CV43" s="76" t="str">
        <f t="shared" si="55"/>
        <v/>
      </c>
      <c r="CW43" s="76" t="str">
        <f t="shared" si="55"/>
        <v/>
      </c>
      <c r="CX43" s="76" t="str">
        <f t="shared" si="55"/>
        <v/>
      </c>
      <c r="CY43" s="76" t="str">
        <f t="shared" si="55"/>
        <v/>
      </c>
      <c r="CZ43" s="76" t="str">
        <f t="shared" si="55"/>
        <v/>
      </c>
      <c r="DA43" s="76" t="str">
        <f t="shared" si="55"/>
        <v/>
      </c>
      <c r="DB43" s="76" t="str">
        <f t="shared" si="55"/>
        <v/>
      </c>
      <c r="DC43" s="76" t="str">
        <f t="shared" si="55"/>
        <v/>
      </c>
      <c r="DD43" s="76" t="str">
        <f t="shared" si="55"/>
        <v/>
      </c>
      <c r="DE43" s="76" t="str">
        <f t="shared" si="55"/>
        <v/>
      </c>
      <c r="DF43" s="76" t="str">
        <f t="shared" si="55"/>
        <v/>
      </c>
      <c r="DG43" s="76" t="str">
        <f t="shared" si="55"/>
        <v/>
      </c>
      <c r="DH43" s="76" t="str">
        <f t="shared" si="55"/>
        <v/>
      </c>
      <c r="DI43" s="76" t="str">
        <f t="shared" si="55"/>
        <v/>
      </c>
      <c r="DJ43" s="76" t="str">
        <f t="shared" si="55"/>
        <v/>
      </c>
      <c r="DK43" s="76" t="str">
        <f t="shared" si="55"/>
        <v/>
      </c>
      <c r="DL43" s="76" t="str">
        <f t="shared" si="55"/>
        <v/>
      </c>
      <c r="DM43" s="76" t="str">
        <f t="shared" si="55"/>
        <v/>
      </c>
      <c r="DN43" s="76" t="str">
        <f t="shared" si="55"/>
        <v/>
      </c>
      <c r="DO43" s="76" t="str">
        <f t="shared" si="55"/>
        <v/>
      </c>
      <c r="DP43" s="76" t="str">
        <f t="shared" si="55"/>
        <v/>
      </c>
      <c r="DQ43" s="76" t="str">
        <f t="shared" si="55"/>
        <v/>
      </c>
    </row>
    <row r="44" spans="1:121" ht="22.5" customHeight="1" x14ac:dyDescent="0.2">
      <c r="A44" s="65">
        <v>2</v>
      </c>
      <c r="B44" s="65" t="str">
        <f>IF('種類別明細書（増加資産・全資産用）'!B44="","",'種類別明細書（増加資産・全資産用）'!B44)</f>
        <v/>
      </c>
      <c r="C44" s="67" t="str">
        <f>IF('種類別明細書（増加資産・全資産用）'!E44="","",'種類別明細書（増加資産・全資産用）'!E44)</f>
        <v/>
      </c>
      <c r="D44" s="667" t="str">
        <f>IF('種類別明細書（増加資産・全資産用）'!AB44="","",'種類別明細書（増加資産・全資産用）'!AB44)</f>
        <v/>
      </c>
      <c r="E44" s="667"/>
      <c r="F44" s="667"/>
      <c r="G44" s="80" t="str">
        <f>IF('種類別明細書（増加資産・全資産用）'!AE44="","",'種類別明細書（増加資産・全資産用）'!AE44)</f>
        <v/>
      </c>
      <c r="H44" s="79" t="str">
        <f>IF('種類別明細書（増加資産・全資産用）'!AI44="","",'種類別明細書（増加資産・全資産用）'!AI44)</f>
        <v/>
      </c>
      <c r="I44" s="79" t="str">
        <f t="shared" ref="I44:I62" si="56">IF(H44="","",IF(S44=1,Q44,R44))</f>
        <v/>
      </c>
      <c r="J44" s="80" t="str">
        <f>IF(S44="","",HLOOKUP(S44,$V$42:$DO$63,3))</f>
        <v/>
      </c>
      <c r="K44" s="129" t="str">
        <f>IF('種類別明細書（増加資産・全資産用）'!AP44="","",'種類別明細書（増加資産・全資産用）'!AP44)</f>
        <v/>
      </c>
      <c r="L44" s="84" t="str">
        <f t="shared" ref="L44:L62" si="57">IF(K44="","",ROUNDDOWN(J44*LEFTB(K44,1)/RIGHTB(K44,1),0))</f>
        <v/>
      </c>
      <c r="M44" s="84" t="str">
        <f t="shared" si="52"/>
        <v/>
      </c>
      <c r="N44" s="116" t="str">
        <f t="shared" ref="N44:N62" si="58">IF(S44=1,G44,"")</f>
        <v/>
      </c>
      <c r="O44" s="68">
        <v>40</v>
      </c>
      <c r="P44" s="69">
        <v>5.6000000000000001E-2</v>
      </c>
      <c r="Q44" s="73" t="str">
        <f t="shared" ref="Q44:Q62" si="59">IF(H44="","",ROUNDDOWN(1-(U44/2),3))</f>
        <v/>
      </c>
      <c r="R44" s="73" t="str">
        <f t="shared" ref="R44:R62" si="60">IF(H44="","",1-U44)</f>
        <v/>
      </c>
      <c r="S44" s="66" t="str">
        <f t="shared" ref="S44:S62" si="61">IF(H44="","",YEAR($S$1)-YEAR(D44))</f>
        <v/>
      </c>
      <c r="T44" s="76" t="str">
        <f t="shared" ref="T44:T62" si="62">IF(G44="","",ROUNDDOWN(G44*5%,0))</f>
        <v/>
      </c>
      <c r="U44" s="77" t="str">
        <f t="shared" ref="U44:U62" si="63">IF(H44="","",VLOOKUP(H44,$O$6:$P$104,2))</f>
        <v/>
      </c>
      <c r="V44" s="76" t="str">
        <f t="shared" ref="V44:V62" si="64">IF(G44="","",ROUNDDOWN(G44*ROUNDDOWN(1-(U44/2),3),0))</f>
        <v/>
      </c>
      <c r="W44" s="76" t="str">
        <f t="shared" ref="W44:CH44" si="65">IF(V44="","",IF(ROUNDDOWN(V44*(1-$U44),0)&lt;$T44,$T44,ROUNDDOWN(V44*(1-$U44),0)))</f>
        <v/>
      </c>
      <c r="X44" s="76" t="str">
        <f t="shared" si="65"/>
        <v/>
      </c>
      <c r="Y44" s="76" t="str">
        <f t="shared" si="65"/>
        <v/>
      </c>
      <c r="Z44" s="76" t="str">
        <f t="shared" si="65"/>
        <v/>
      </c>
      <c r="AA44" s="76" t="str">
        <f t="shared" si="65"/>
        <v/>
      </c>
      <c r="AB44" s="76" t="str">
        <f t="shared" si="65"/>
        <v/>
      </c>
      <c r="AC44" s="76" t="str">
        <f t="shared" si="65"/>
        <v/>
      </c>
      <c r="AD44" s="76" t="str">
        <f t="shared" si="65"/>
        <v/>
      </c>
      <c r="AE44" s="76" t="str">
        <f t="shared" si="65"/>
        <v/>
      </c>
      <c r="AF44" s="76" t="str">
        <f t="shared" si="65"/>
        <v/>
      </c>
      <c r="AG44" s="76" t="str">
        <f t="shared" si="65"/>
        <v/>
      </c>
      <c r="AH44" s="76" t="str">
        <f t="shared" si="65"/>
        <v/>
      </c>
      <c r="AI44" s="76" t="str">
        <f t="shared" si="65"/>
        <v/>
      </c>
      <c r="AJ44" s="76" t="str">
        <f t="shared" si="65"/>
        <v/>
      </c>
      <c r="AK44" s="76" t="str">
        <f t="shared" si="65"/>
        <v/>
      </c>
      <c r="AL44" s="76" t="str">
        <f t="shared" si="65"/>
        <v/>
      </c>
      <c r="AM44" s="76" t="str">
        <f t="shared" si="65"/>
        <v/>
      </c>
      <c r="AN44" s="76" t="str">
        <f t="shared" si="65"/>
        <v/>
      </c>
      <c r="AO44" s="76" t="str">
        <f t="shared" si="65"/>
        <v/>
      </c>
      <c r="AP44" s="76" t="str">
        <f t="shared" si="65"/>
        <v/>
      </c>
      <c r="AQ44" s="76" t="str">
        <f t="shared" si="65"/>
        <v/>
      </c>
      <c r="AR44" s="76" t="str">
        <f t="shared" si="65"/>
        <v/>
      </c>
      <c r="AS44" s="76" t="str">
        <f t="shared" si="65"/>
        <v/>
      </c>
      <c r="AT44" s="76" t="str">
        <f t="shared" si="65"/>
        <v/>
      </c>
      <c r="AU44" s="76" t="str">
        <f t="shared" si="65"/>
        <v/>
      </c>
      <c r="AV44" s="76" t="str">
        <f t="shared" si="65"/>
        <v/>
      </c>
      <c r="AW44" s="76" t="str">
        <f t="shared" si="65"/>
        <v/>
      </c>
      <c r="AX44" s="76" t="str">
        <f t="shared" si="65"/>
        <v/>
      </c>
      <c r="AY44" s="76" t="str">
        <f t="shared" si="65"/>
        <v/>
      </c>
      <c r="AZ44" s="76" t="str">
        <f t="shared" si="65"/>
        <v/>
      </c>
      <c r="BA44" s="76" t="str">
        <f t="shared" si="65"/>
        <v/>
      </c>
      <c r="BB44" s="76" t="str">
        <f t="shared" si="65"/>
        <v/>
      </c>
      <c r="BC44" s="76" t="str">
        <f t="shared" si="65"/>
        <v/>
      </c>
      <c r="BD44" s="76" t="str">
        <f t="shared" si="65"/>
        <v/>
      </c>
      <c r="BE44" s="76" t="str">
        <f t="shared" si="65"/>
        <v/>
      </c>
      <c r="BF44" s="76" t="str">
        <f t="shared" si="65"/>
        <v/>
      </c>
      <c r="BG44" s="76" t="str">
        <f t="shared" si="65"/>
        <v/>
      </c>
      <c r="BH44" s="76" t="str">
        <f t="shared" si="65"/>
        <v/>
      </c>
      <c r="BI44" s="76" t="str">
        <f t="shared" si="65"/>
        <v/>
      </c>
      <c r="BJ44" s="76" t="str">
        <f t="shared" si="65"/>
        <v/>
      </c>
      <c r="BK44" s="76" t="str">
        <f t="shared" si="65"/>
        <v/>
      </c>
      <c r="BL44" s="76" t="str">
        <f t="shared" si="65"/>
        <v/>
      </c>
      <c r="BM44" s="76" t="str">
        <f t="shared" si="65"/>
        <v/>
      </c>
      <c r="BN44" s="76" t="str">
        <f t="shared" si="65"/>
        <v/>
      </c>
      <c r="BO44" s="76" t="str">
        <f t="shared" si="65"/>
        <v/>
      </c>
      <c r="BP44" s="76" t="str">
        <f t="shared" si="65"/>
        <v/>
      </c>
      <c r="BQ44" s="76" t="str">
        <f t="shared" si="65"/>
        <v/>
      </c>
      <c r="BR44" s="76" t="str">
        <f t="shared" si="65"/>
        <v/>
      </c>
      <c r="BS44" s="76" t="str">
        <f t="shared" si="65"/>
        <v/>
      </c>
      <c r="BT44" s="76" t="str">
        <f t="shared" si="65"/>
        <v/>
      </c>
      <c r="BU44" s="76" t="str">
        <f t="shared" si="65"/>
        <v/>
      </c>
      <c r="BV44" s="76" t="str">
        <f t="shared" si="65"/>
        <v/>
      </c>
      <c r="BW44" s="76" t="str">
        <f t="shared" si="65"/>
        <v/>
      </c>
      <c r="BX44" s="76" t="str">
        <f t="shared" si="65"/>
        <v/>
      </c>
      <c r="BY44" s="76" t="str">
        <f t="shared" si="65"/>
        <v/>
      </c>
      <c r="BZ44" s="76" t="str">
        <f t="shared" si="65"/>
        <v/>
      </c>
      <c r="CA44" s="76" t="str">
        <f t="shared" si="65"/>
        <v/>
      </c>
      <c r="CB44" s="76" t="str">
        <f t="shared" si="65"/>
        <v/>
      </c>
      <c r="CC44" s="76" t="str">
        <f t="shared" si="65"/>
        <v/>
      </c>
      <c r="CD44" s="76" t="str">
        <f t="shared" si="65"/>
        <v/>
      </c>
      <c r="CE44" s="76" t="str">
        <f t="shared" si="65"/>
        <v/>
      </c>
      <c r="CF44" s="76" t="str">
        <f t="shared" si="65"/>
        <v/>
      </c>
      <c r="CG44" s="76" t="str">
        <f t="shared" si="65"/>
        <v/>
      </c>
      <c r="CH44" s="76" t="str">
        <f t="shared" si="65"/>
        <v/>
      </c>
      <c r="CI44" s="76" t="str">
        <f t="shared" ref="CI44:DQ44" si="66">IF(CH44="","",IF(ROUNDDOWN(CH44*(1-$U44),0)&lt;$T44,$T44,ROUNDDOWN(CH44*(1-$U44),0)))</f>
        <v/>
      </c>
      <c r="CJ44" s="76" t="str">
        <f t="shared" si="66"/>
        <v/>
      </c>
      <c r="CK44" s="76" t="str">
        <f t="shared" si="66"/>
        <v/>
      </c>
      <c r="CL44" s="76" t="str">
        <f t="shared" si="66"/>
        <v/>
      </c>
      <c r="CM44" s="76" t="str">
        <f t="shared" si="66"/>
        <v/>
      </c>
      <c r="CN44" s="76" t="str">
        <f t="shared" si="66"/>
        <v/>
      </c>
      <c r="CO44" s="76" t="str">
        <f t="shared" si="66"/>
        <v/>
      </c>
      <c r="CP44" s="76" t="str">
        <f t="shared" si="66"/>
        <v/>
      </c>
      <c r="CQ44" s="76" t="str">
        <f t="shared" si="66"/>
        <v/>
      </c>
      <c r="CR44" s="76" t="str">
        <f t="shared" si="66"/>
        <v/>
      </c>
      <c r="CS44" s="76" t="str">
        <f t="shared" si="66"/>
        <v/>
      </c>
      <c r="CT44" s="76" t="str">
        <f t="shared" si="66"/>
        <v/>
      </c>
      <c r="CU44" s="76" t="str">
        <f t="shared" si="66"/>
        <v/>
      </c>
      <c r="CV44" s="76" t="str">
        <f t="shared" si="66"/>
        <v/>
      </c>
      <c r="CW44" s="76" t="str">
        <f t="shared" si="66"/>
        <v/>
      </c>
      <c r="CX44" s="76" t="str">
        <f t="shared" si="66"/>
        <v/>
      </c>
      <c r="CY44" s="76" t="str">
        <f t="shared" si="66"/>
        <v/>
      </c>
      <c r="CZ44" s="76" t="str">
        <f t="shared" si="66"/>
        <v/>
      </c>
      <c r="DA44" s="76" t="str">
        <f t="shared" si="66"/>
        <v/>
      </c>
      <c r="DB44" s="76" t="str">
        <f t="shared" si="66"/>
        <v/>
      </c>
      <c r="DC44" s="76" t="str">
        <f t="shared" si="66"/>
        <v/>
      </c>
      <c r="DD44" s="76" t="str">
        <f t="shared" si="66"/>
        <v/>
      </c>
      <c r="DE44" s="76" t="str">
        <f t="shared" si="66"/>
        <v/>
      </c>
      <c r="DF44" s="76" t="str">
        <f t="shared" si="66"/>
        <v/>
      </c>
      <c r="DG44" s="76" t="str">
        <f t="shared" si="66"/>
        <v/>
      </c>
      <c r="DH44" s="76" t="str">
        <f t="shared" si="66"/>
        <v/>
      </c>
      <c r="DI44" s="76" t="str">
        <f t="shared" si="66"/>
        <v/>
      </c>
      <c r="DJ44" s="76" t="str">
        <f t="shared" si="66"/>
        <v/>
      </c>
      <c r="DK44" s="76" t="str">
        <f t="shared" si="66"/>
        <v/>
      </c>
      <c r="DL44" s="76" t="str">
        <f t="shared" si="66"/>
        <v/>
      </c>
      <c r="DM44" s="76" t="str">
        <f t="shared" si="66"/>
        <v/>
      </c>
      <c r="DN44" s="76" t="str">
        <f t="shared" si="66"/>
        <v/>
      </c>
      <c r="DO44" s="76" t="str">
        <f t="shared" si="66"/>
        <v/>
      </c>
      <c r="DP44" s="76" t="str">
        <f t="shared" si="66"/>
        <v/>
      </c>
      <c r="DQ44" s="76" t="str">
        <f t="shared" si="66"/>
        <v/>
      </c>
    </row>
    <row r="45" spans="1:121" ht="22.5" customHeight="1" x14ac:dyDescent="0.2">
      <c r="A45" s="65">
        <v>3</v>
      </c>
      <c r="B45" s="65" t="str">
        <f>IF('種類別明細書（増加資産・全資産用）'!B45="","",'種類別明細書（増加資産・全資産用）'!B45)</f>
        <v/>
      </c>
      <c r="C45" s="67" t="str">
        <f>IF('種類別明細書（増加資産・全資産用）'!E45="","",'種類別明細書（増加資産・全資産用）'!E45)</f>
        <v/>
      </c>
      <c r="D45" s="667" t="str">
        <f>IF('種類別明細書（増加資産・全資産用）'!AB45="","",'種類別明細書（増加資産・全資産用）'!AB45)</f>
        <v/>
      </c>
      <c r="E45" s="667"/>
      <c r="F45" s="667"/>
      <c r="G45" s="80" t="str">
        <f>IF('種類別明細書（増加資産・全資産用）'!AE45="","",'種類別明細書（増加資産・全資産用）'!AE45)</f>
        <v/>
      </c>
      <c r="H45" s="79" t="str">
        <f>IF('種類別明細書（増加資産・全資産用）'!AI45="","",'種類別明細書（増加資産・全資産用）'!AI45)</f>
        <v/>
      </c>
      <c r="I45" s="79" t="str">
        <f t="shared" si="56"/>
        <v/>
      </c>
      <c r="J45" s="80" t="str">
        <f>IF(S45="","",HLOOKUP(S45,$V$42:$DO$63,4))</f>
        <v/>
      </c>
      <c r="K45" s="129" t="str">
        <f>IF('種類別明細書（増加資産・全資産用）'!AP45="","",'種類別明細書（増加資産・全資産用）'!AP45)</f>
        <v/>
      </c>
      <c r="L45" s="84" t="str">
        <f t="shared" si="57"/>
        <v/>
      </c>
      <c r="M45" s="84" t="str">
        <f t="shared" si="52"/>
        <v/>
      </c>
      <c r="N45" s="116" t="str">
        <f t="shared" si="58"/>
        <v/>
      </c>
      <c r="O45" s="68">
        <v>41</v>
      </c>
      <c r="P45" s="69">
        <v>5.5E-2</v>
      </c>
      <c r="Q45" s="73" t="str">
        <f t="shared" si="59"/>
        <v/>
      </c>
      <c r="R45" s="73" t="str">
        <f t="shared" si="60"/>
        <v/>
      </c>
      <c r="S45" s="66" t="str">
        <f t="shared" si="61"/>
        <v/>
      </c>
      <c r="T45" s="76" t="str">
        <f t="shared" si="62"/>
        <v/>
      </c>
      <c r="U45" s="77" t="str">
        <f t="shared" si="63"/>
        <v/>
      </c>
      <c r="V45" s="76" t="str">
        <f t="shared" si="64"/>
        <v/>
      </c>
      <c r="W45" s="76" t="str">
        <f t="shared" ref="W45:CH45" si="67">IF(V45="","",IF(ROUNDDOWN(V45*(1-$U45),0)&lt;$T45,$T45,ROUNDDOWN(V45*(1-$U45),0)))</f>
        <v/>
      </c>
      <c r="X45" s="76" t="str">
        <f t="shared" si="67"/>
        <v/>
      </c>
      <c r="Y45" s="76" t="str">
        <f t="shared" si="67"/>
        <v/>
      </c>
      <c r="Z45" s="76" t="str">
        <f t="shared" si="67"/>
        <v/>
      </c>
      <c r="AA45" s="76" t="str">
        <f t="shared" si="67"/>
        <v/>
      </c>
      <c r="AB45" s="76" t="str">
        <f t="shared" si="67"/>
        <v/>
      </c>
      <c r="AC45" s="76" t="str">
        <f t="shared" si="67"/>
        <v/>
      </c>
      <c r="AD45" s="76" t="str">
        <f t="shared" si="67"/>
        <v/>
      </c>
      <c r="AE45" s="76" t="str">
        <f t="shared" si="67"/>
        <v/>
      </c>
      <c r="AF45" s="76" t="str">
        <f t="shared" si="67"/>
        <v/>
      </c>
      <c r="AG45" s="76" t="str">
        <f t="shared" si="67"/>
        <v/>
      </c>
      <c r="AH45" s="76" t="str">
        <f t="shared" si="67"/>
        <v/>
      </c>
      <c r="AI45" s="76" t="str">
        <f t="shared" si="67"/>
        <v/>
      </c>
      <c r="AJ45" s="76" t="str">
        <f t="shared" si="67"/>
        <v/>
      </c>
      <c r="AK45" s="76" t="str">
        <f t="shared" si="67"/>
        <v/>
      </c>
      <c r="AL45" s="76" t="str">
        <f t="shared" si="67"/>
        <v/>
      </c>
      <c r="AM45" s="76" t="str">
        <f t="shared" si="67"/>
        <v/>
      </c>
      <c r="AN45" s="76" t="str">
        <f t="shared" si="67"/>
        <v/>
      </c>
      <c r="AO45" s="76" t="str">
        <f t="shared" si="67"/>
        <v/>
      </c>
      <c r="AP45" s="76" t="str">
        <f t="shared" si="67"/>
        <v/>
      </c>
      <c r="AQ45" s="76" t="str">
        <f t="shared" si="67"/>
        <v/>
      </c>
      <c r="AR45" s="76" t="str">
        <f t="shared" si="67"/>
        <v/>
      </c>
      <c r="AS45" s="76" t="str">
        <f t="shared" si="67"/>
        <v/>
      </c>
      <c r="AT45" s="76" t="str">
        <f t="shared" si="67"/>
        <v/>
      </c>
      <c r="AU45" s="76" t="str">
        <f t="shared" si="67"/>
        <v/>
      </c>
      <c r="AV45" s="76" t="str">
        <f t="shared" si="67"/>
        <v/>
      </c>
      <c r="AW45" s="76" t="str">
        <f t="shared" si="67"/>
        <v/>
      </c>
      <c r="AX45" s="76" t="str">
        <f t="shared" si="67"/>
        <v/>
      </c>
      <c r="AY45" s="76" t="str">
        <f t="shared" si="67"/>
        <v/>
      </c>
      <c r="AZ45" s="76" t="str">
        <f t="shared" si="67"/>
        <v/>
      </c>
      <c r="BA45" s="76" t="str">
        <f t="shared" si="67"/>
        <v/>
      </c>
      <c r="BB45" s="76" t="str">
        <f t="shared" si="67"/>
        <v/>
      </c>
      <c r="BC45" s="76" t="str">
        <f t="shared" si="67"/>
        <v/>
      </c>
      <c r="BD45" s="76" t="str">
        <f t="shared" si="67"/>
        <v/>
      </c>
      <c r="BE45" s="76" t="str">
        <f t="shared" si="67"/>
        <v/>
      </c>
      <c r="BF45" s="76" t="str">
        <f t="shared" si="67"/>
        <v/>
      </c>
      <c r="BG45" s="76" t="str">
        <f t="shared" si="67"/>
        <v/>
      </c>
      <c r="BH45" s="76" t="str">
        <f t="shared" si="67"/>
        <v/>
      </c>
      <c r="BI45" s="76" t="str">
        <f t="shared" si="67"/>
        <v/>
      </c>
      <c r="BJ45" s="76" t="str">
        <f t="shared" si="67"/>
        <v/>
      </c>
      <c r="BK45" s="76" t="str">
        <f t="shared" si="67"/>
        <v/>
      </c>
      <c r="BL45" s="76" t="str">
        <f t="shared" si="67"/>
        <v/>
      </c>
      <c r="BM45" s="76" t="str">
        <f t="shared" si="67"/>
        <v/>
      </c>
      <c r="BN45" s="76" t="str">
        <f t="shared" si="67"/>
        <v/>
      </c>
      <c r="BO45" s="76" t="str">
        <f t="shared" si="67"/>
        <v/>
      </c>
      <c r="BP45" s="76" t="str">
        <f t="shared" si="67"/>
        <v/>
      </c>
      <c r="BQ45" s="76" t="str">
        <f t="shared" si="67"/>
        <v/>
      </c>
      <c r="BR45" s="76" t="str">
        <f t="shared" si="67"/>
        <v/>
      </c>
      <c r="BS45" s="76" t="str">
        <f t="shared" si="67"/>
        <v/>
      </c>
      <c r="BT45" s="76" t="str">
        <f t="shared" si="67"/>
        <v/>
      </c>
      <c r="BU45" s="76" t="str">
        <f t="shared" si="67"/>
        <v/>
      </c>
      <c r="BV45" s="76" t="str">
        <f t="shared" si="67"/>
        <v/>
      </c>
      <c r="BW45" s="76" t="str">
        <f t="shared" si="67"/>
        <v/>
      </c>
      <c r="BX45" s="76" t="str">
        <f t="shared" si="67"/>
        <v/>
      </c>
      <c r="BY45" s="76" t="str">
        <f t="shared" si="67"/>
        <v/>
      </c>
      <c r="BZ45" s="76" t="str">
        <f t="shared" si="67"/>
        <v/>
      </c>
      <c r="CA45" s="76" t="str">
        <f t="shared" si="67"/>
        <v/>
      </c>
      <c r="CB45" s="76" t="str">
        <f t="shared" si="67"/>
        <v/>
      </c>
      <c r="CC45" s="76" t="str">
        <f t="shared" si="67"/>
        <v/>
      </c>
      <c r="CD45" s="76" t="str">
        <f t="shared" si="67"/>
        <v/>
      </c>
      <c r="CE45" s="76" t="str">
        <f t="shared" si="67"/>
        <v/>
      </c>
      <c r="CF45" s="76" t="str">
        <f t="shared" si="67"/>
        <v/>
      </c>
      <c r="CG45" s="76" t="str">
        <f t="shared" si="67"/>
        <v/>
      </c>
      <c r="CH45" s="76" t="str">
        <f t="shared" si="67"/>
        <v/>
      </c>
      <c r="CI45" s="76" t="str">
        <f t="shared" ref="CI45:DQ45" si="68">IF(CH45="","",IF(ROUNDDOWN(CH45*(1-$U45),0)&lt;$T45,$T45,ROUNDDOWN(CH45*(1-$U45),0)))</f>
        <v/>
      </c>
      <c r="CJ45" s="76" t="str">
        <f t="shared" si="68"/>
        <v/>
      </c>
      <c r="CK45" s="76" t="str">
        <f t="shared" si="68"/>
        <v/>
      </c>
      <c r="CL45" s="76" t="str">
        <f t="shared" si="68"/>
        <v/>
      </c>
      <c r="CM45" s="76" t="str">
        <f t="shared" si="68"/>
        <v/>
      </c>
      <c r="CN45" s="76" t="str">
        <f t="shared" si="68"/>
        <v/>
      </c>
      <c r="CO45" s="76" t="str">
        <f t="shared" si="68"/>
        <v/>
      </c>
      <c r="CP45" s="76" t="str">
        <f t="shared" si="68"/>
        <v/>
      </c>
      <c r="CQ45" s="76" t="str">
        <f t="shared" si="68"/>
        <v/>
      </c>
      <c r="CR45" s="76" t="str">
        <f t="shared" si="68"/>
        <v/>
      </c>
      <c r="CS45" s="76" t="str">
        <f t="shared" si="68"/>
        <v/>
      </c>
      <c r="CT45" s="76" t="str">
        <f t="shared" si="68"/>
        <v/>
      </c>
      <c r="CU45" s="76" t="str">
        <f t="shared" si="68"/>
        <v/>
      </c>
      <c r="CV45" s="76" t="str">
        <f t="shared" si="68"/>
        <v/>
      </c>
      <c r="CW45" s="76" t="str">
        <f t="shared" si="68"/>
        <v/>
      </c>
      <c r="CX45" s="76" t="str">
        <f t="shared" si="68"/>
        <v/>
      </c>
      <c r="CY45" s="76" t="str">
        <f t="shared" si="68"/>
        <v/>
      </c>
      <c r="CZ45" s="76" t="str">
        <f t="shared" si="68"/>
        <v/>
      </c>
      <c r="DA45" s="76" t="str">
        <f t="shared" si="68"/>
        <v/>
      </c>
      <c r="DB45" s="76" t="str">
        <f t="shared" si="68"/>
        <v/>
      </c>
      <c r="DC45" s="76" t="str">
        <f t="shared" si="68"/>
        <v/>
      </c>
      <c r="DD45" s="76" t="str">
        <f t="shared" si="68"/>
        <v/>
      </c>
      <c r="DE45" s="76" t="str">
        <f t="shared" si="68"/>
        <v/>
      </c>
      <c r="DF45" s="76" t="str">
        <f t="shared" si="68"/>
        <v/>
      </c>
      <c r="DG45" s="76" t="str">
        <f t="shared" si="68"/>
        <v/>
      </c>
      <c r="DH45" s="76" t="str">
        <f t="shared" si="68"/>
        <v/>
      </c>
      <c r="DI45" s="76" t="str">
        <f t="shared" si="68"/>
        <v/>
      </c>
      <c r="DJ45" s="76" t="str">
        <f t="shared" si="68"/>
        <v/>
      </c>
      <c r="DK45" s="76" t="str">
        <f t="shared" si="68"/>
        <v/>
      </c>
      <c r="DL45" s="76" t="str">
        <f t="shared" si="68"/>
        <v/>
      </c>
      <c r="DM45" s="76" t="str">
        <f t="shared" si="68"/>
        <v/>
      </c>
      <c r="DN45" s="76" t="str">
        <f t="shared" si="68"/>
        <v/>
      </c>
      <c r="DO45" s="76" t="str">
        <f t="shared" si="68"/>
        <v/>
      </c>
      <c r="DP45" s="76" t="str">
        <f t="shared" si="68"/>
        <v/>
      </c>
      <c r="DQ45" s="76" t="str">
        <f t="shared" si="68"/>
        <v/>
      </c>
    </row>
    <row r="46" spans="1:121" ht="22.5" customHeight="1" x14ac:dyDescent="0.2">
      <c r="A46" s="65">
        <v>4</v>
      </c>
      <c r="B46" s="65" t="str">
        <f>IF('種類別明細書（増加資産・全資産用）'!B46="","",'種類別明細書（増加資産・全資産用）'!B46)</f>
        <v/>
      </c>
      <c r="C46" s="67" t="str">
        <f>IF('種類別明細書（増加資産・全資産用）'!E46="","",'種類別明細書（増加資産・全資産用）'!E46)</f>
        <v/>
      </c>
      <c r="D46" s="667" t="str">
        <f>IF('種類別明細書（増加資産・全資産用）'!AB46="","",'種類別明細書（増加資産・全資産用）'!AB46)</f>
        <v/>
      </c>
      <c r="E46" s="667"/>
      <c r="F46" s="667"/>
      <c r="G46" s="80" t="str">
        <f>IF('種類別明細書（増加資産・全資産用）'!AE46="","",'種類別明細書（増加資産・全資産用）'!AE46)</f>
        <v/>
      </c>
      <c r="H46" s="79" t="str">
        <f>IF('種類別明細書（増加資産・全資産用）'!AI46="","",'種類別明細書（増加資産・全資産用）'!AI46)</f>
        <v/>
      </c>
      <c r="I46" s="79" t="str">
        <f t="shared" si="56"/>
        <v/>
      </c>
      <c r="J46" s="80" t="str">
        <f>IF(S46="","",HLOOKUP(S46,$V$42:$DO$63,5))</f>
        <v/>
      </c>
      <c r="K46" s="129" t="str">
        <f>IF('種類別明細書（増加資産・全資産用）'!AP46="","",'種類別明細書（増加資産・全資産用）'!AP46)</f>
        <v/>
      </c>
      <c r="L46" s="84" t="str">
        <f t="shared" si="57"/>
        <v/>
      </c>
      <c r="M46" s="84" t="str">
        <f t="shared" si="52"/>
        <v/>
      </c>
      <c r="N46" s="116" t="str">
        <f t="shared" si="58"/>
        <v/>
      </c>
      <c r="O46" s="68">
        <v>42</v>
      </c>
      <c r="P46" s="69">
        <v>5.2999999999999999E-2</v>
      </c>
      <c r="Q46" s="73" t="str">
        <f t="shared" si="59"/>
        <v/>
      </c>
      <c r="R46" s="73" t="str">
        <f t="shared" si="60"/>
        <v/>
      </c>
      <c r="S46" s="66" t="str">
        <f t="shared" si="61"/>
        <v/>
      </c>
      <c r="T46" s="76" t="str">
        <f t="shared" si="62"/>
        <v/>
      </c>
      <c r="U46" s="77" t="str">
        <f t="shared" si="63"/>
        <v/>
      </c>
      <c r="V46" s="76" t="str">
        <f t="shared" si="64"/>
        <v/>
      </c>
      <c r="W46" s="76" t="str">
        <f t="shared" ref="W46:CH46" si="69">IF(V46="","",IF(ROUNDDOWN(V46*(1-$U46),0)&lt;$T46,$T46,ROUNDDOWN(V46*(1-$U46),0)))</f>
        <v/>
      </c>
      <c r="X46" s="76" t="str">
        <f t="shared" si="69"/>
        <v/>
      </c>
      <c r="Y46" s="76" t="str">
        <f t="shared" si="69"/>
        <v/>
      </c>
      <c r="Z46" s="76" t="str">
        <f t="shared" si="69"/>
        <v/>
      </c>
      <c r="AA46" s="76" t="str">
        <f t="shared" si="69"/>
        <v/>
      </c>
      <c r="AB46" s="76" t="str">
        <f t="shared" si="69"/>
        <v/>
      </c>
      <c r="AC46" s="76" t="str">
        <f t="shared" si="69"/>
        <v/>
      </c>
      <c r="AD46" s="76" t="str">
        <f t="shared" si="69"/>
        <v/>
      </c>
      <c r="AE46" s="76" t="str">
        <f t="shared" si="69"/>
        <v/>
      </c>
      <c r="AF46" s="76" t="str">
        <f t="shared" si="69"/>
        <v/>
      </c>
      <c r="AG46" s="76" t="str">
        <f t="shared" si="69"/>
        <v/>
      </c>
      <c r="AH46" s="76" t="str">
        <f t="shared" si="69"/>
        <v/>
      </c>
      <c r="AI46" s="76" t="str">
        <f t="shared" si="69"/>
        <v/>
      </c>
      <c r="AJ46" s="76" t="str">
        <f t="shared" si="69"/>
        <v/>
      </c>
      <c r="AK46" s="76" t="str">
        <f t="shared" si="69"/>
        <v/>
      </c>
      <c r="AL46" s="76" t="str">
        <f t="shared" si="69"/>
        <v/>
      </c>
      <c r="AM46" s="76" t="str">
        <f t="shared" si="69"/>
        <v/>
      </c>
      <c r="AN46" s="76" t="str">
        <f t="shared" si="69"/>
        <v/>
      </c>
      <c r="AO46" s="76" t="str">
        <f t="shared" si="69"/>
        <v/>
      </c>
      <c r="AP46" s="76" t="str">
        <f t="shared" si="69"/>
        <v/>
      </c>
      <c r="AQ46" s="76" t="str">
        <f t="shared" si="69"/>
        <v/>
      </c>
      <c r="AR46" s="76" t="str">
        <f t="shared" si="69"/>
        <v/>
      </c>
      <c r="AS46" s="76" t="str">
        <f t="shared" si="69"/>
        <v/>
      </c>
      <c r="AT46" s="76" t="str">
        <f t="shared" si="69"/>
        <v/>
      </c>
      <c r="AU46" s="76" t="str">
        <f t="shared" si="69"/>
        <v/>
      </c>
      <c r="AV46" s="76" t="str">
        <f t="shared" si="69"/>
        <v/>
      </c>
      <c r="AW46" s="76" t="str">
        <f t="shared" si="69"/>
        <v/>
      </c>
      <c r="AX46" s="76" t="str">
        <f t="shared" si="69"/>
        <v/>
      </c>
      <c r="AY46" s="76" t="str">
        <f t="shared" si="69"/>
        <v/>
      </c>
      <c r="AZ46" s="76" t="str">
        <f t="shared" si="69"/>
        <v/>
      </c>
      <c r="BA46" s="76" t="str">
        <f t="shared" si="69"/>
        <v/>
      </c>
      <c r="BB46" s="76" t="str">
        <f t="shared" si="69"/>
        <v/>
      </c>
      <c r="BC46" s="76" t="str">
        <f t="shared" si="69"/>
        <v/>
      </c>
      <c r="BD46" s="76" t="str">
        <f t="shared" si="69"/>
        <v/>
      </c>
      <c r="BE46" s="76" t="str">
        <f t="shared" si="69"/>
        <v/>
      </c>
      <c r="BF46" s="76" t="str">
        <f t="shared" si="69"/>
        <v/>
      </c>
      <c r="BG46" s="76" t="str">
        <f t="shared" si="69"/>
        <v/>
      </c>
      <c r="BH46" s="76" t="str">
        <f t="shared" si="69"/>
        <v/>
      </c>
      <c r="BI46" s="76" t="str">
        <f t="shared" si="69"/>
        <v/>
      </c>
      <c r="BJ46" s="76" t="str">
        <f t="shared" si="69"/>
        <v/>
      </c>
      <c r="BK46" s="76" t="str">
        <f t="shared" si="69"/>
        <v/>
      </c>
      <c r="BL46" s="76" t="str">
        <f t="shared" si="69"/>
        <v/>
      </c>
      <c r="BM46" s="76" t="str">
        <f t="shared" si="69"/>
        <v/>
      </c>
      <c r="BN46" s="76" t="str">
        <f t="shared" si="69"/>
        <v/>
      </c>
      <c r="BO46" s="76" t="str">
        <f t="shared" si="69"/>
        <v/>
      </c>
      <c r="BP46" s="76" t="str">
        <f t="shared" si="69"/>
        <v/>
      </c>
      <c r="BQ46" s="76" t="str">
        <f t="shared" si="69"/>
        <v/>
      </c>
      <c r="BR46" s="76" t="str">
        <f t="shared" si="69"/>
        <v/>
      </c>
      <c r="BS46" s="76" t="str">
        <f t="shared" si="69"/>
        <v/>
      </c>
      <c r="BT46" s="76" t="str">
        <f t="shared" si="69"/>
        <v/>
      </c>
      <c r="BU46" s="76" t="str">
        <f t="shared" si="69"/>
        <v/>
      </c>
      <c r="BV46" s="76" t="str">
        <f t="shared" si="69"/>
        <v/>
      </c>
      <c r="BW46" s="76" t="str">
        <f t="shared" si="69"/>
        <v/>
      </c>
      <c r="BX46" s="76" t="str">
        <f t="shared" si="69"/>
        <v/>
      </c>
      <c r="BY46" s="76" t="str">
        <f t="shared" si="69"/>
        <v/>
      </c>
      <c r="BZ46" s="76" t="str">
        <f t="shared" si="69"/>
        <v/>
      </c>
      <c r="CA46" s="76" t="str">
        <f t="shared" si="69"/>
        <v/>
      </c>
      <c r="CB46" s="76" t="str">
        <f t="shared" si="69"/>
        <v/>
      </c>
      <c r="CC46" s="76" t="str">
        <f t="shared" si="69"/>
        <v/>
      </c>
      <c r="CD46" s="76" t="str">
        <f t="shared" si="69"/>
        <v/>
      </c>
      <c r="CE46" s="76" t="str">
        <f t="shared" si="69"/>
        <v/>
      </c>
      <c r="CF46" s="76" t="str">
        <f t="shared" si="69"/>
        <v/>
      </c>
      <c r="CG46" s="76" t="str">
        <f t="shared" si="69"/>
        <v/>
      </c>
      <c r="CH46" s="76" t="str">
        <f t="shared" si="69"/>
        <v/>
      </c>
      <c r="CI46" s="76" t="str">
        <f t="shared" ref="CI46:DQ46" si="70">IF(CH46="","",IF(ROUNDDOWN(CH46*(1-$U46),0)&lt;$T46,$T46,ROUNDDOWN(CH46*(1-$U46),0)))</f>
        <v/>
      </c>
      <c r="CJ46" s="76" t="str">
        <f t="shared" si="70"/>
        <v/>
      </c>
      <c r="CK46" s="76" t="str">
        <f t="shared" si="70"/>
        <v/>
      </c>
      <c r="CL46" s="76" t="str">
        <f t="shared" si="70"/>
        <v/>
      </c>
      <c r="CM46" s="76" t="str">
        <f t="shared" si="70"/>
        <v/>
      </c>
      <c r="CN46" s="76" t="str">
        <f t="shared" si="70"/>
        <v/>
      </c>
      <c r="CO46" s="76" t="str">
        <f t="shared" si="70"/>
        <v/>
      </c>
      <c r="CP46" s="76" t="str">
        <f t="shared" si="70"/>
        <v/>
      </c>
      <c r="CQ46" s="76" t="str">
        <f t="shared" si="70"/>
        <v/>
      </c>
      <c r="CR46" s="76" t="str">
        <f t="shared" si="70"/>
        <v/>
      </c>
      <c r="CS46" s="76" t="str">
        <f t="shared" si="70"/>
        <v/>
      </c>
      <c r="CT46" s="76" t="str">
        <f t="shared" si="70"/>
        <v/>
      </c>
      <c r="CU46" s="76" t="str">
        <f t="shared" si="70"/>
        <v/>
      </c>
      <c r="CV46" s="76" t="str">
        <f t="shared" si="70"/>
        <v/>
      </c>
      <c r="CW46" s="76" t="str">
        <f t="shared" si="70"/>
        <v/>
      </c>
      <c r="CX46" s="76" t="str">
        <f t="shared" si="70"/>
        <v/>
      </c>
      <c r="CY46" s="76" t="str">
        <f t="shared" si="70"/>
        <v/>
      </c>
      <c r="CZ46" s="76" t="str">
        <f t="shared" si="70"/>
        <v/>
      </c>
      <c r="DA46" s="76" t="str">
        <f t="shared" si="70"/>
        <v/>
      </c>
      <c r="DB46" s="76" t="str">
        <f t="shared" si="70"/>
        <v/>
      </c>
      <c r="DC46" s="76" t="str">
        <f t="shared" si="70"/>
        <v/>
      </c>
      <c r="DD46" s="76" t="str">
        <f t="shared" si="70"/>
        <v/>
      </c>
      <c r="DE46" s="76" t="str">
        <f t="shared" si="70"/>
        <v/>
      </c>
      <c r="DF46" s="76" t="str">
        <f t="shared" si="70"/>
        <v/>
      </c>
      <c r="DG46" s="76" t="str">
        <f t="shared" si="70"/>
        <v/>
      </c>
      <c r="DH46" s="76" t="str">
        <f t="shared" si="70"/>
        <v/>
      </c>
      <c r="DI46" s="76" t="str">
        <f t="shared" si="70"/>
        <v/>
      </c>
      <c r="DJ46" s="76" t="str">
        <f t="shared" si="70"/>
        <v/>
      </c>
      <c r="DK46" s="76" t="str">
        <f t="shared" si="70"/>
        <v/>
      </c>
      <c r="DL46" s="76" t="str">
        <f t="shared" si="70"/>
        <v/>
      </c>
      <c r="DM46" s="76" t="str">
        <f t="shared" si="70"/>
        <v/>
      </c>
      <c r="DN46" s="76" t="str">
        <f t="shared" si="70"/>
        <v/>
      </c>
      <c r="DO46" s="76" t="str">
        <f t="shared" si="70"/>
        <v/>
      </c>
      <c r="DP46" s="76" t="str">
        <f t="shared" si="70"/>
        <v/>
      </c>
      <c r="DQ46" s="76" t="str">
        <f t="shared" si="70"/>
        <v/>
      </c>
    </row>
    <row r="47" spans="1:121" ht="22.5" customHeight="1" x14ac:dyDescent="0.2">
      <c r="A47" s="65">
        <v>5</v>
      </c>
      <c r="B47" s="65" t="str">
        <f>IF('種類別明細書（増加資産・全資産用）'!B47="","",'種類別明細書（増加資産・全資産用）'!B47)</f>
        <v/>
      </c>
      <c r="C47" s="67" t="str">
        <f>IF('種類別明細書（増加資産・全資産用）'!E47="","",'種類別明細書（増加資産・全資産用）'!E47)</f>
        <v/>
      </c>
      <c r="D47" s="667" t="str">
        <f>IF('種類別明細書（増加資産・全資産用）'!AB47="","",'種類別明細書（増加資産・全資産用）'!AB47)</f>
        <v/>
      </c>
      <c r="E47" s="667"/>
      <c r="F47" s="667"/>
      <c r="G47" s="80" t="str">
        <f>IF('種類別明細書（増加資産・全資産用）'!AE47="","",'種類別明細書（増加資産・全資産用）'!AE47)</f>
        <v/>
      </c>
      <c r="H47" s="79" t="str">
        <f>IF('種類別明細書（増加資産・全資産用）'!AI47="","",'種類別明細書（増加資産・全資産用）'!AI47)</f>
        <v/>
      </c>
      <c r="I47" s="79" t="str">
        <f t="shared" si="56"/>
        <v/>
      </c>
      <c r="J47" s="80" t="str">
        <f>IF(S47="","",HLOOKUP(S47,$V$42:$DO$63,6))</f>
        <v/>
      </c>
      <c r="K47" s="129" t="str">
        <f>IF('種類別明細書（増加資産・全資産用）'!AP47="","",'種類別明細書（増加資産・全資産用）'!AP47)</f>
        <v/>
      </c>
      <c r="L47" s="84" t="str">
        <f t="shared" si="57"/>
        <v/>
      </c>
      <c r="M47" s="84" t="str">
        <f t="shared" si="52"/>
        <v/>
      </c>
      <c r="N47" s="116" t="str">
        <f t="shared" si="58"/>
        <v/>
      </c>
      <c r="O47" s="68">
        <v>43</v>
      </c>
      <c r="P47" s="69">
        <v>5.1999999999999998E-2</v>
      </c>
      <c r="Q47" s="73" t="str">
        <f t="shared" si="59"/>
        <v/>
      </c>
      <c r="R47" s="73" t="str">
        <f t="shared" si="60"/>
        <v/>
      </c>
      <c r="S47" s="66" t="str">
        <f t="shared" si="61"/>
        <v/>
      </c>
      <c r="T47" s="76" t="str">
        <f t="shared" si="62"/>
        <v/>
      </c>
      <c r="U47" s="77" t="str">
        <f t="shared" si="63"/>
        <v/>
      </c>
      <c r="V47" s="76" t="str">
        <f t="shared" si="64"/>
        <v/>
      </c>
      <c r="W47" s="76" t="str">
        <f t="shared" ref="W47:CH47" si="71">IF(V47="","",IF(ROUNDDOWN(V47*(1-$U47),0)&lt;$T47,$T47,ROUNDDOWN(V47*(1-$U47),0)))</f>
        <v/>
      </c>
      <c r="X47" s="76" t="str">
        <f t="shared" si="71"/>
        <v/>
      </c>
      <c r="Y47" s="76" t="str">
        <f t="shared" si="71"/>
        <v/>
      </c>
      <c r="Z47" s="76" t="str">
        <f t="shared" si="71"/>
        <v/>
      </c>
      <c r="AA47" s="76" t="str">
        <f t="shared" si="71"/>
        <v/>
      </c>
      <c r="AB47" s="76" t="str">
        <f t="shared" si="71"/>
        <v/>
      </c>
      <c r="AC47" s="76" t="str">
        <f t="shared" si="71"/>
        <v/>
      </c>
      <c r="AD47" s="76" t="str">
        <f t="shared" si="71"/>
        <v/>
      </c>
      <c r="AE47" s="76" t="str">
        <f t="shared" si="71"/>
        <v/>
      </c>
      <c r="AF47" s="76" t="str">
        <f t="shared" si="71"/>
        <v/>
      </c>
      <c r="AG47" s="76" t="str">
        <f t="shared" si="71"/>
        <v/>
      </c>
      <c r="AH47" s="76" t="str">
        <f t="shared" si="71"/>
        <v/>
      </c>
      <c r="AI47" s="76" t="str">
        <f t="shared" si="71"/>
        <v/>
      </c>
      <c r="AJ47" s="76" t="str">
        <f t="shared" si="71"/>
        <v/>
      </c>
      <c r="AK47" s="76" t="str">
        <f t="shared" si="71"/>
        <v/>
      </c>
      <c r="AL47" s="76" t="str">
        <f t="shared" si="71"/>
        <v/>
      </c>
      <c r="AM47" s="76" t="str">
        <f t="shared" si="71"/>
        <v/>
      </c>
      <c r="AN47" s="76" t="str">
        <f t="shared" si="71"/>
        <v/>
      </c>
      <c r="AO47" s="76" t="str">
        <f t="shared" si="71"/>
        <v/>
      </c>
      <c r="AP47" s="76" t="str">
        <f t="shared" si="71"/>
        <v/>
      </c>
      <c r="AQ47" s="76" t="str">
        <f t="shared" si="71"/>
        <v/>
      </c>
      <c r="AR47" s="76" t="str">
        <f t="shared" si="71"/>
        <v/>
      </c>
      <c r="AS47" s="76" t="str">
        <f t="shared" si="71"/>
        <v/>
      </c>
      <c r="AT47" s="76" t="str">
        <f t="shared" si="71"/>
        <v/>
      </c>
      <c r="AU47" s="76" t="str">
        <f t="shared" si="71"/>
        <v/>
      </c>
      <c r="AV47" s="76" t="str">
        <f t="shared" si="71"/>
        <v/>
      </c>
      <c r="AW47" s="76" t="str">
        <f t="shared" si="71"/>
        <v/>
      </c>
      <c r="AX47" s="76" t="str">
        <f t="shared" si="71"/>
        <v/>
      </c>
      <c r="AY47" s="76" t="str">
        <f t="shared" si="71"/>
        <v/>
      </c>
      <c r="AZ47" s="76" t="str">
        <f t="shared" si="71"/>
        <v/>
      </c>
      <c r="BA47" s="76" t="str">
        <f t="shared" si="71"/>
        <v/>
      </c>
      <c r="BB47" s="76" t="str">
        <f t="shared" si="71"/>
        <v/>
      </c>
      <c r="BC47" s="76" t="str">
        <f t="shared" si="71"/>
        <v/>
      </c>
      <c r="BD47" s="76" t="str">
        <f t="shared" si="71"/>
        <v/>
      </c>
      <c r="BE47" s="76" t="str">
        <f t="shared" si="71"/>
        <v/>
      </c>
      <c r="BF47" s="76" t="str">
        <f t="shared" si="71"/>
        <v/>
      </c>
      <c r="BG47" s="76" t="str">
        <f t="shared" si="71"/>
        <v/>
      </c>
      <c r="BH47" s="76" t="str">
        <f t="shared" si="71"/>
        <v/>
      </c>
      <c r="BI47" s="76" t="str">
        <f t="shared" si="71"/>
        <v/>
      </c>
      <c r="BJ47" s="76" t="str">
        <f t="shared" si="71"/>
        <v/>
      </c>
      <c r="BK47" s="76" t="str">
        <f t="shared" si="71"/>
        <v/>
      </c>
      <c r="BL47" s="76" t="str">
        <f t="shared" si="71"/>
        <v/>
      </c>
      <c r="BM47" s="76" t="str">
        <f t="shared" si="71"/>
        <v/>
      </c>
      <c r="BN47" s="76" t="str">
        <f t="shared" si="71"/>
        <v/>
      </c>
      <c r="BO47" s="76" t="str">
        <f t="shared" si="71"/>
        <v/>
      </c>
      <c r="BP47" s="76" t="str">
        <f t="shared" si="71"/>
        <v/>
      </c>
      <c r="BQ47" s="76" t="str">
        <f t="shared" si="71"/>
        <v/>
      </c>
      <c r="BR47" s="76" t="str">
        <f t="shared" si="71"/>
        <v/>
      </c>
      <c r="BS47" s="76" t="str">
        <f t="shared" si="71"/>
        <v/>
      </c>
      <c r="BT47" s="76" t="str">
        <f t="shared" si="71"/>
        <v/>
      </c>
      <c r="BU47" s="76" t="str">
        <f t="shared" si="71"/>
        <v/>
      </c>
      <c r="BV47" s="76" t="str">
        <f t="shared" si="71"/>
        <v/>
      </c>
      <c r="BW47" s="76" t="str">
        <f t="shared" si="71"/>
        <v/>
      </c>
      <c r="BX47" s="76" t="str">
        <f t="shared" si="71"/>
        <v/>
      </c>
      <c r="BY47" s="76" t="str">
        <f t="shared" si="71"/>
        <v/>
      </c>
      <c r="BZ47" s="76" t="str">
        <f t="shared" si="71"/>
        <v/>
      </c>
      <c r="CA47" s="76" t="str">
        <f t="shared" si="71"/>
        <v/>
      </c>
      <c r="CB47" s="76" t="str">
        <f t="shared" si="71"/>
        <v/>
      </c>
      <c r="CC47" s="76" t="str">
        <f t="shared" si="71"/>
        <v/>
      </c>
      <c r="CD47" s="76" t="str">
        <f t="shared" si="71"/>
        <v/>
      </c>
      <c r="CE47" s="76" t="str">
        <f t="shared" si="71"/>
        <v/>
      </c>
      <c r="CF47" s="76" t="str">
        <f t="shared" si="71"/>
        <v/>
      </c>
      <c r="CG47" s="76" t="str">
        <f t="shared" si="71"/>
        <v/>
      </c>
      <c r="CH47" s="76" t="str">
        <f t="shared" si="71"/>
        <v/>
      </c>
      <c r="CI47" s="76" t="str">
        <f t="shared" ref="CI47:DQ47" si="72">IF(CH47="","",IF(ROUNDDOWN(CH47*(1-$U47),0)&lt;$T47,$T47,ROUNDDOWN(CH47*(1-$U47),0)))</f>
        <v/>
      </c>
      <c r="CJ47" s="76" t="str">
        <f t="shared" si="72"/>
        <v/>
      </c>
      <c r="CK47" s="76" t="str">
        <f t="shared" si="72"/>
        <v/>
      </c>
      <c r="CL47" s="76" t="str">
        <f t="shared" si="72"/>
        <v/>
      </c>
      <c r="CM47" s="76" t="str">
        <f t="shared" si="72"/>
        <v/>
      </c>
      <c r="CN47" s="76" t="str">
        <f t="shared" si="72"/>
        <v/>
      </c>
      <c r="CO47" s="76" t="str">
        <f t="shared" si="72"/>
        <v/>
      </c>
      <c r="CP47" s="76" t="str">
        <f t="shared" si="72"/>
        <v/>
      </c>
      <c r="CQ47" s="76" t="str">
        <f t="shared" si="72"/>
        <v/>
      </c>
      <c r="CR47" s="76" t="str">
        <f t="shared" si="72"/>
        <v/>
      </c>
      <c r="CS47" s="76" t="str">
        <f t="shared" si="72"/>
        <v/>
      </c>
      <c r="CT47" s="76" t="str">
        <f t="shared" si="72"/>
        <v/>
      </c>
      <c r="CU47" s="76" t="str">
        <f t="shared" si="72"/>
        <v/>
      </c>
      <c r="CV47" s="76" t="str">
        <f t="shared" si="72"/>
        <v/>
      </c>
      <c r="CW47" s="76" t="str">
        <f t="shared" si="72"/>
        <v/>
      </c>
      <c r="CX47" s="76" t="str">
        <f t="shared" si="72"/>
        <v/>
      </c>
      <c r="CY47" s="76" t="str">
        <f t="shared" si="72"/>
        <v/>
      </c>
      <c r="CZ47" s="76" t="str">
        <f t="shared" si="72"/>
        <v/>
      </c>
      <c r="DA47" s="76" t="str">
        <f t="shared" si="72"/>
        <v/>
      </c>
      <c r="DB47" s="76" t="str">
        <f t="shared" si="72"/>
        <v/>
      </c>
      <c r="DC47" s="76" t="str">
        <f t="shared" si="72"/>
        <v/>
      </c>
      <c r="DD47" s="76" t="str">
        <f t="shared" si="72"/>
        <v/>
      </c>
      <c r="DE47" s="76" t="str">
        <f t="shared" si="72"/>
        <v/>
      </c>
      <c r="DF47" s="76" t="str">
        <f t="shared" si="72"/>
        <v/>
      </c>
      <c r="DG47" s="76" t="str">
        <f t="shared" si="72"/>
        <v/>
      </c>
      <c r="DH47" s="76" t="str">
        <f t="shared" si="72"/>
        <v/>
      </c>
      <c r="DI47" s="76" t="str">
        <f t="shared" si="72"/>
        <v/>
      </c>
      <c r="DJ47" s="76" t="str">
        <f t="shared" si="72"/>
        <v/>
      </c>
      <c r="DK47" s="76" t="str">
        <f t="shared" si="72"/>
        <v/>
      </c>
      <c r="DL47" s="76" t="str">
        <f t="shared" si="72"/>
        <v/>
      </c>
      <c r="DM47" s="76" t="str">
        <f t="shared" si="72"/>
        <v/>
      </c>
      <c r="DN47" s="76" t="str">
        <f t="shared" si="72"/>
        <v/>
      </c>
      <c r="DO47" s="76" t="str">
        <f t="shared" si="72"/>
        <v/>
      </c>
      <c r="DP47" s="76" t="str">
        <f t="shared" si="72"/>
        <v/>
      </c>
      <c r="DQ47" s="76" t="str">
        <f t="shared" si="72"/>
        <v/>
      </c>
    </row>
    <row r="48" spans="1:121" ht="22.5" customHeight="1" x14ac:dyDescent="0.2">
      <c r="A48" s="65">
        <v>6</v>
      </c>
      <c r="B48" s="65" t="str">
        <f>IF('種類別明細書（増加資産・全資産用）'!B48="","",'種類別明細書（増加資産・全資産用）'!B48)</f>
        <v/>
      </c>
      <c r="C48" s="67" t="str">
        <f>IF('種類別明細書（増加資産・全資産用）'!E48="","",'種類別明細書（増加資産・全資産用）'!E48)</f>
        <v/>
      </c>
      <c r="D48" s="667" t="str">
        <f>IF('種類別明細書（増加資産・全資産用）'!AB48="","",'種類別明細書（増加資産・全資産用）'!AB48)</f>
        <v/>
      </c>
      <c r="E48" s="667"/>
      <c r="F48" s="667"/>
      <c r="G48" s="80" t="str">
        <f>IF('種類別明細書（増加資産・全資産用）'!AE48="","",'種類別明細書（増加資産・全資産用）'!AE48)</f>
        <v/>
      </c>
      <c r="H48" s="79" t="str">
        <f>IF('種類別明細書（増加資産・全資産用）'!AI48="","",'種類別明細書（増加資産・全資産用）'!AI48)</f>
        <v/>
      </c>
      <c r="I48" s="79" t="str">
        <f t="shared" si="56"/>
        <v/>
      </c>
      <c r="J48" s="80" t="str">
        <f>IF(S48="","",HLOOKUP(S48,$V$42:$DO$63,7))</f>
        <v/>
      </c>
      <c r="K48" s="129" t="str">
        <f>IF('種類別明細書（増加資産・全資産用）'!AP48="","",'種類別明細書（増加資産・全資産用）'!AP48)</f>
        <v/>
      </c>
      <c r="L48" s="84" t="str">
        <f t="shared" si="57"/>
        <v/>
      </c>
      <c r="M48" s="84" t="str">
        <f t="shared" si="52"/>
        <v/>
      </c>
      <c r="N48" s="116" t="str">
        <f t="shared" si="58"/>
        <v/>
      </c>
      <c r="O48" s="68">
        <v>44</v>
      </c>
      <c r="P48" s="69">
        <v>5.0999999999999997E-2</v>
      </c>
      <c r="Q48" s="73" t="str">
        <f t="shared" si="59"/>
        <v/>
      </c>
      <c r="R48" s="73" t="str">
        <f t="shared" si="60"/>
        <v/>
      </c>
      <c r="S48" s="66" t="str">
        <f t="shared" si="61"/>
        <v/>
      </c>
      <c r="T48" s="76" t="str">
        <f t="shared" si="62"/>
        <v/>
      </c>
      <c r="U48" s="77" t="str">
        <f t="shared" si="63"/>
        <v/>
      </c>
      <c r="V48" s="76" t="str">
        <f t="shared" si="64"/>
        <v/>
      </c>
      <c r="W48" s="76" t="str">
        <f t="shared" ref="W48:CH48" si="73">IF(V48="","",IF(ROUNDDOWN(V48*(1-$U48),0)&lt;$T48,$T48,ROUNDDOWN(V48*(1-$U48),0)))</f>
        <v/>
      </c>
      <c r="X48" s="76" t="str">
        <f t="shared" si="73"/>
        <v/>
      </c>
      <c r="Y48" s="76" t="str">
        <f t="shared" si="73"/>
        <v/>
      </c>
      <c r="Z48" s="76" t="str">
        <f t="shared" si="73"/>
        <v/>
      </c>
      <c r="AA48" s="76" t="str">
        <f t="shared" si="73"/>
        <v/>
      </c>
      <c r="AB48" s="76" t="str">
        <f t="shared" si="73"/>
        <v/>
      </c>
      <c r="AC48" s="76" t="str">
        <f t="shared" si="73"/>
        <v/>
      </c>
      <c r="AD48" s="76" t="str">
        <f t="shared" si="73"/>
        <v/>
      </c>
      <c r="AE48" s="76" t="str">
        <f t="shared" si="73"/>
        <v/>
      </c>
      <c r="AF48" s="76" t="str">
        <f t="shared" si="73"/>
        <v/>
      </c>
      <c r="AG48" s="76" t="str">
        <f t="shared" si="73"/>
        <v/>
      </c>
      <c r="AH48" s="76" t="str">
        <f t="shared" si="73"/>
        <v/>
      </c>
      <c r="AI48" s="76" t="str">
        <f t="shared" si="73"/>
        <v/>
      </c>
      <c r="AJ48" s="76" t="str">
        <f t="shared" si="73"/>
        <v/>
      </c>
      <c r="AK48" s="76" t="str">
        <f t="shared" si="73"/>
        <v/>
      </c>
      <c r="AL48" s="76" t="str">
        <f t="shared" si="73"/>
        <v/>
      </c>
      <c r="AM48" s="76" t="str">
        <f t="shared" si="73"/>
        <v/>
      </c>
      <c r="AN48" s="76" t="str">
        <f t="shared" si="73"/>
        <v/>
      </c>
      <c r="AO48" s="76" t="str">
        <f t="shared" si="73"/>
        <v/>
      </c>
      <c r="AP48" s="76" t="str">
        <f t="shared" si="73"/>
        <v/>
      </c>
      <c r="AQ48" s="76" t="str">
        <f t="shared" si="73"/>
        <v/>
      </c>
      <c r="AR48" s="76" t="str">
        <f t="shared" si="73"/>
        <v/>
      </c>
      <c r="AS48" s="76" t="str">
        <f t="shared" si="73"/>
        <v/>
      </c>
      <c r="AT48" s="76" t="str">
        <f t="shared" si="73"/>
        <v/>
      </c>
      <c r="AU48" s="76" t="str">
        <f t="shared" si="73"/>
        <v/>
      </c>
      <c r="AV48" s="76" t="str">
        <f t="shared" si="73"/>
        <v/>
      </c>
      <c r="AW48" s="76" t="str">
        <f t="shared" si="73"/>
        <v/>
      </c>
      <c r="AX48" s="76" t="str">
        <f t="shared" si="73"/>
        <v/>
      </c>
      <c r="AY48" s="76" t="str">
        <f t="shared" si="73"/>
        <v/>
      </c>
      <c r="AZ48" s="76" t="str">
        <f t="shared" si="73"/>
        <v/>
      </c>
      <c r="BA48" s="76" t="str">
        <f t="shared" si="73"/>
        <v/>
      </c>
      <c r="BB48" s="76" t="str">
        <f t="shared" si="73"/>
        <v/>
      </c>
      <c r="BC48" s="76" t="str">
        <f t="shared" si="73"/>
        <v/>
      </c>
      <c r="BD48" s="76" t="str">
        <f t="shared" si="73"/>
        <v/>
      </c>
      <c r="BE48" s="76" t="str">
        <f t="shared" si="73"/>
        <v/>
      </c>
      <c r="BF48" s="76" t="str">
        <f t="shared" si="73"/>
        <v/>
      </c>
      <c r="BG48" s="76" t="str">
        <f t="shared" si="73"/>
        <v/>
      </c>
      <c r="BH48" s="76" t="str">
        <f t="shared" si="73"/>
        <v/>
      </c>
      <c r="BI48" s="76" t="str">
        <f t="shared" si="73"/>
        <v/>
      </c>
      <c r="BJ48" s="76" t="str">
        <f t="shared" si="73"/>
        <v/>
      </c>
      <c r="BK48" s="76" t="str">
        <f t="shared" si="73"/>
        <v/>
      </c>
      <c r="BL48" s="76" t="str">
        <f t="shared" si="73"/>
        <v/>
      </c>
      <c r="BM48" s="76" t="str">
        <f t="shared" si="73"/>
        <v/>
      </c>
      <c r="BN48" s="76" t="str">
        <f t="shared" si="73"/>
        <v/>
      </c>
      <c r="BO48" s="76" t="str">
        <f t="shared" si="73"/>
        <v/>
      </c>
      <c r="BP48" s="76" t="str">
        <f t="shared" si="73"/>
        <v/>
      </c>
      <c r="BQ48" s="76" t="str">
        <f t="shared" si="73"/>
        <v/>
      </c>
      <c r="BR48" s="76" t="str">
        <f t="shared" si="73"/>
        <v/>
      </c>
      <c r="BS48" s="76" t="str">
        <f t="shared" si="73"/>
        <v/>
      </c>
      <c r="BT48" s="76" t="str">
        <f t="shared" si="73"/>
        <v/>
      </c>
      <c r="BU48" s="76" t="str">
        <f t="shared" si="73"/>
        <v/>
      </c>
      <c r="BV48" s="76" t="str">
        <f t="shared" si="73"/>
        <v/>
      </c>
      <c r="BW48" s="76" t="str">
        <f t="shared" si="73"/>
        <v/>
      </c>
      <c r="BX48" s="76" t="str">
        <f t="shared" si="73"/>
        <v/>
      </c>
      <c r="BY48" s="76" t="str">
        <f t="shared" si="73"/>
        <v/>
      </c>
      <c r="BZ48" s="76" t="str">
        <f t="shared" si="73"/>
        <v/>
      </c>
      <c r="CA48" s="76" t="str">
        <f t="shared" si="73"/>
        <v/>
      </c>
      <c r="CB48" s="76" t="str">
        <f t="shared" si="73"/>
        <v/>
      </c>
      <c r="CC48" s="76" t="str">
        <f t="shared" si="73"/>
        <v/>
      </c>
      <c r="CD48" s="76" t="str">
        <f t="shared" si="73"/>
        <v/>
      </c>
      <c r="CE48" s="76" t="str">
        <f t="shared" si="73"/>
        <v/>
      </c>
      <c r="CF48" s="76" t="str">
        <f t="shared" si="73"/>
        <v/>
      </c>
      <c r="CG48" s="76" t="str">
        <f t="shared" si="73"/>
        <v/>
      </c>
      <c r="CH48" s="76" t="str">
        <f t="shared" si="73"/>
        <v/>
      </c>
      <c r="CI48" s="76" t="str">
        <f t="shared" ref="CI48:DQ48" si="74">IF(CH48="","",IF(ROUNDDOWN(CH48*(1-$U48),0)&lt;$T48,$T48,ROUNDDOWN(CH48*(1-$U48),0)))</f>
        <v/>
      </c>
      <c r="CJ48" s="76" t="str">
        <f t="shared" si="74"/>
        <v/>
      </c>
      <c r="CK48" s="76" t="str">
        <f t="shared" si="74"/>
        <v/>
      </c>
      <c r="CL48" s="76" t="str">
        <f t="shared" si="74"/>
        <v/>
      </c>
      <c r="CM48" s="76" t="str">
        <f t="shared" si="74"/>
        <v/>
      </c>
      <c r="CN48" s="76" t="str">
        <f t="shared" si="74"/>
        <v/>
      </c>
      <c r="CO48" s="76" t="str">
        <f t="shared" si="74"/>
        <v/>
      </c>
      <c r="CP48" s="76" t="str">
        <f t="shared" si="74"/>
        <v/>
      </c>
      <c r="CQ48" s="76" t="str">
        <f t="shared" si="74"/>
        <v/>
      </c>
      <c r="CR48" s="76" t="str">
        <f t="shared" si="74"/>
        <v/>
      </c>
      <c r="CS48" s="76" t="str">
        <f t="shared" si="74"/>
        <v/>
      </c>
      <c r="CT48" s="76" t="str">
        <f t="shared" si="74"/>
        <v/>
      </c>
      <c r="CU48" s="76" t="str">
        <f t="shared" si="74"/>
        <v/>
      </c>
      <c r="CV48" s="76" t="str">
        <f t="shared" si="74"/>
        <v/>
      </c>
      <c r="CW48" s="76" t="str">
        <f t="shared" si="74"/>
        <v/>
      </c>
      <c r="CX48" s="76" t="str">
        <f t="shared" si="74"/>
        <v/>
      </c>
      <c r="CY48" s="76" t="str">
        <f t="shared" si="74"/>
        <v/>
      </c>
      <c r="CZ48" s="76" t="str">
        <f t="shared" si="74"/>
        <v/>
      </c>
      <c r="DA48" s="76" t="str">
        <f t="shared" si="74"/>
        <v/>
      </c>
      <c r="DB48" s="76" t="str">
        <f t="shared" si="74"/>
        <v/>
      </c>
      <c r="DC48" s="76" t="str">
        <f t="shared" si="74"/>
        <v/>
      </c>
      <c r="DD48" s="76" t="str">
        <f t="shared" si="74"/>
        <v/>
      </c>
      <c r="DE48" s="76" t="str">
        <f t="shared" si="74"/>
        <v/>
      </c>
      <c r="DF48" s="76" t="str">
        <f t="shared" si="74"/>
        <v/>
      </c>
      <c r="DG48" s="76" t="str">
        <f t="shared" si="74"/>
        <v/>
      </c>
      <c r="DH48" s="76" t="str">
        <f t="shared" si="74"/>
        <v/>
      </c>
      <c r="DI48" s="76" t="str">
        <f t="shared" si="74"/>
        <v/>
      </c>
      <c r="DJ48" s="76" t="str">
        <f t="shared" si="74"/>
        <v/>
      </c>
      <c r="DK48" s="76" t="str">
        <f t="shared" si="74"/>
        <v/>
      </c>
      <c r="DL48" s="76" t="str">
        <f t="shared" si="74"/>
        <v/>
      </c>
      <c r="DM48" s="76" t="str">
        <f t="shared" si="74"/>
        <v/>
      </c>
      <c r="DN48" s="76" t="str">
        <f t="shared" si="74"/>
        <v/>
      </c>
      <c r="DO48" s="76" t="str">
        <f t="shared" si="74"/>
        <v/>
      </c>
      <c r="DP48" s="76" t="str">
        <f t="shared" si="74"/>
        <v/>
      </c>
      <c r="DQ48" s="76" t="str">
        <f t="shared" si="74"/>
        <v/>
      </c>
    </row>
    <row r="49" spans="1:121" ht="22.5" customHeight="1" x14ac:dyDescent="0.2">
      <c r="A49" s="65">
        <v>7</v>
      </c>
      <c r="B49" s="65" t="str">
        <f>IF('種類別明細書（増加資産・全資産用）'!B49="","",'種類別明細書（増加資産・全資産用）'!B49)</f>
        <v/>
      </c>
      <c r="C49" s="67" t="str">
        <f>IF('種類別明細書（増加資産・全資産用）'!E49="","",'種類別明細書（増加資産・全資産用）'!E49)</f>
        <v/>
      </c>
      <c r="D49" s="667" t="str">
        <f>IF('種類別明細書（増加資産・全資産用）'!AB49="","",'種類別明細書（増加資産・全資産用）'!AB49)</f>
        <v/>
      </c>
      <c r="E49" s="667"/>
      <c r="F49" s="667"/>
      <c r="G49" s="80" t="str">
        <f>IF('種類別明細書（増加資産・全資産用）'!AE49="","",'種類別明細書（増加資産・全資産用）'!AE49)</f>
        <v/>
      </c>
      <c r="H49" s="79" t="str">
        <f>IF('種類別明細書（増加資産・全資産用）'!AI49="","",'種類別明細書（増加資産・全資産用）'!AI49)</f>
        <v/>
      </c>
      <c r="I49" s="79" t="str">
        <f t="shared" si="56"/>
        <v/>
      </c>
      <c r="J49" s="80" t="str">
        <f>IF(S49="","",HLOOKUP(S49,$V$42:$DO$63,8))</f>
        <v/>
      </c>
      <c r="K49" s="129" t="str">
        <f>IF('種類別明細書（増加資産・全資産用）'!AP49="","",'種類別明細書（増加資産・全資産用）'!AP49)</f>
        <v/>
      </c>
      <c r="L49" s="84" t="str">
        <f t="shared" si="57"/>
        <v/>
      </c>
      <c r="M49" s="84" t="str">
        <f t="shared" si="52"/>
        <v/>
      </c>
      <c r="N49" s="116" t="str">
        <f t="shared" si="58"/>
        <v/>
      </c>
      <c r="O49" s="68">
        <v>45</v>
      </c>
      <c r="P49" s="69">
        <v>0.05</v>
      </c>
      <c r="Q49" s="73" t="str">
        <f t="shared" si="59"/>
        <v/>
      </c>
      <c r="R49" s="73" t="str">
        <f t="shared" si="60"/>
        <v/>
      </c>
      <c r="S49" s="66" t="str">
        <f t="shared" si="61"/>
        <v/>
      </c>
      <c r="T49" s="76" t="str">
        <f t="shared" si="62"/>
        <v/>
      </c>
      <c r="U49" s="77" t="str">
        <f t="shared" si="63"/>
        <v/>
      </c>
      <c r="V49" s="76" t="str">
        <f t="shared" si="64"/>
        <v/>
      </c>
      <c r="W49" s="76" t="str">
        <f t="shared" ref="W49:CH49" si="75">IF(V49="","",IF(ROUNDDOWN(V49*(1-$U49),0)&lt;$T49,$T49,ROUNDDOWN(V49*(1-$U49),0)))</f>
        <v/>
      </c>
      <c r="X49" s="76" t="str">
        <f t="shared" si="75"/>
        <v/>
      </c>
      <c r="Y49" s="76" t="str">
        <f t="shared" si="75"/>
        <v/>
      </c>
      <c r="Z49" s="76" t="str">
        <f t="shared" si="75"/>
        <v/>
      </c>
      <c r="AA49" s="76" t="str">
        <f t="shared" si="75"/>
        <v/>
      </c>
      <c r="AB49" s="76" t="str">
        <f t="shared" si="75"/>
        <v/>
      </c>
      <c r="AC49" s="76" t="str">
        <f t="shared" si="75"/>
        <v/>
      </c>
      <c r="AD49" s="76" t="str">
        <f t="shared" si="75"/>
        <v/>
      </c>
      <c r="AE49" s="76" t="str">
        <f t="shared" si="75"/>
        <v/>
      </c>
      <c r="AF49" s="76" t="str">
        <f t="shared" si="75"/>
        <v/>
      </c>
      <c r="AG49" s="76" t="str">
        <f t="shared" si="75"/>
        <v/>
      </c>
      <c r="AH49" s="76" t="str">
        <f t="shared" si="75"/>
        <v/>
      </c>
      <c r="AI49" s="76" t="str">
        <f t="shared" si="75"/>
        <v/>
      </c>
      <c r="AJ49" s="76" t="str">
        <f t="shared" si="75"/>
        <v/>
      </c>
      <c r="AK49" s="76" t="str">
        <f t="shared" si="75"/>
        <v/>
      </c>
      <c r="AL49" s="76" t="str">
        <f t="shared" si="75"/>
        <v/>
      </c>
      <c r="AM49" s="76" t="str">
        <f t="shared" si="75"/>
        <v/>
      </c>
      <c r="AN49" s="76" t="str">
        <f t="shared" si="75"/>
        <v/>
      </c>
      <c r="AO49" s="76" t="str">
        <f t="shared" si="75"/>
        <v/>
      </c>
      <c r="AP49" s="76" t="str">
        <f t="shared" si="75"/>
        <v/>
      </c>
      <c r="AQ49" s="76" t="str">
        <f t="shared" si="75"/>
        <v/>
      </c>
      <c r="AR49" s="76" t="str">
        <f t="shared" si="75"/>
        <v/>
      </c>
      <c r="AS49" s="76" t="str">
        <f t="shared" si="75"/>
        <v/>
      </c>
      <c r="AT49" s="76" t="str">
        <f t="shared" si="75"/>
        <v/>
      </c>
      <c r="AU49" s="76" t="str">
        <f t="shared" si="75"/>
        <v/>
      </c>
      <c r="AV49" s="76" t="str">
        <f t="shared" si="75"/>
        <v/>
      </c>
      <c r="AW49" s="76" t="str">
        <f t="shared" si="75"/>
        <v/>
      </c>
      <c r="AX49" s="76" t="str">
        <f t="shared" si="75"/>
        <v/>
      </c>
      <c r="AY49" s="76" t="str">
        <f t="shared" si="75"/>
        <v/>
      </c>
      <c r="AZ49" s="76" t="str">
        <f t="shared" si="75"/>
        <v/>
      </c>
      <c r="BA49" s="76" t="str">
        <f t="shared" si="75"/>
        <v/>
      </c>
      <c r="BB49" s="76" t="str">
        <f t="shared" si="75"/>
        <v/>
      </c>
      <c r="BC49" s="76" t="str">
        <f t="shared" si="75"/>
        <v/>
      </c>
      <c r="BD49" s="76" t="str">
        <f t="shared" si="75"/>
        <v/>
      </c>
      <c r="BE49" s="76" t="str">
        <f t="shared" si="75"/>
        <v/>
      </c>
      <c r="BF49" s="76" t="str">
        <f t="shared" si="75"/>
        <v/>
      </c>
      <c r="BG49" s="76" t="str">
        <f t="shared" si="75"/>
        <v/>
      </c>
      <c r="BH49" s="76" t="str">
        <f t="shared" si="75"/>
        <v/>
      </c>
      <c r="BI49" s="76" t="str">
        <f t="shared" si="75"/>
        <v/>
      </c>
      <c r="BJ49" s="76" t="str">
        <f t="shared" si="75"/>
        <v/>
      </c>
      <c r="BK49" s="76" t="str">
        <f t="shared" si="75"/>
        <v/>
      </c>
      <c r="BL49" s="76" t="str">
        <f t="shared" si="75"/>
        <v/>
      </c>
      <c r="BM49" s="76" t="str">
        <f t="shared" si="75"/>
        <v/>
      </c>
      <c r="BN49" s="76" t="str">
        <f t="shared" si="75"/>
        <v/>
      </c>
      <c r="BO49" s="76" t="str">
        <f t="shared" si="75"/>
        <v/>
      </c>
      <c r="BP49" s="76" t="str">
        <f t="shared" si="75"/>
        <v/>
      </c>
      <c r="BQ49" s="76" t="str">
        <f t="shared" si="75"/>
        <v/>
      </c>
      <c r="BR49" s="76" t="str">
        <f t="shared" si="75"/>
        <v/>
      </c>
      <c r="BS49" s="76" t="str">
        <f t="shared" si="75"/>
        <v/>
      </c>
      <c r="BT49" s="76" t="str">
        <f t="shared" si="75"/>
        <v/>
      </c>
      <c r="BU49" s="76" t="str">
        <f t="shared" si="75"/>
        <v/>
      </c>
      <c r="BV49" s="76" t="str">
        <f t="shared" si="75"/>
        <v/>
      </c>
      <c r="BW49" s="76" t="str">
        <f t="shared" si="75"/>
        <v/>
      </c>
      <c r="BX49" s="76" t="str">
        <f t="shared" si="75"/>
        <v/>
      </c>
      <c r="BY49" s="76" t="str">
        <f t="shared" si="75"/>
        <v/>
      </c>
      <c r="BZ49" s="76" t="str">
        <f t="shared" si="75"/>
        <v/>
      </c>
      <c r="CA49" s="76" t="str">
        <f t="shared" si="75"/>
        <v/>
      </c>
      <c r="CB49" s="76" t="str">
        <f t="shared" si="75"/>
        <v/>
      </c>
      <c r="CC49" s="76" t="str">
        <f t="shared" si="75"/>
        <v/>
      </c>
      <c r="CD49" s="76" t="str">
        <f t="shared" si="75"/>
        <v/>
      </c>
      <c r="CE49" s="76" t="str">
        <f t="shared" si="75"/>
        <v/>
      </c>
      <c r="CF49" s="76" t="str">
        <f t="shared" si="75"/>
        <v/>
      </c>
      <c r="CG49" s="76" t="str">
        <f t="shared" si="75"/>
        <v/>
      </c>
      <c r="CH49" s="76" t="str">
        <f t="shared" si="75"/>
        <v/>
      </c>
      <c r="CI49" s="76" t="str">
        <f t="shared" ref="CI49:DQ49" si="76">IF(CH49="","",IF(ROUNDDOWN(CH49*(1-$U49),0)&lt;$T49,$T49,ROUNDDOWN(CH49*(1-$U49),0)))</f>
        <v/>
      </c>
      <c r="CJ49" s="76" t="str">
        <f t="shared" si="76"/>
        <v/>
      </c>
      <c r="CK49" s="76" t="str">
        <f t="shared" si="76"/>
        <v/>
      </c>
      <c r="CL49" s="76" t="str">
        <f t="shared" si="76"/>
        <v/>
      </c>
      <c r="CM49" s="76" t="str">
        <f t="shared" si="76"/>
        <v/>
      </c>
      <c r="CN49" s="76" t="str">
        <f t="shared" si="76"/>
        <v/>
      </c>
      <c r="CO49" s="76" t="str">
        <f t="shared" si="76"/>
        <v/>
      </c>
      <c r="CP49" s="76" t="str">
        <f t="shared" si="76"/>
        <v/>
      </c>
      <c r="CQ49" s="76" t="str">
        <f t="shared" si="76"/>
        <v/>
      </c>
      <c r="CR49" s="76" t="str">
        <f t="shared" si="76"/>
        <v/>
      </c>
      <c r="CS49" s="76" t="str">
        <f t="shared" si="76"/>
        <v/>
      </c>
      <c r="CT49" s="76" t="str">
        <f t="shared" si="76"/>
        <v/>
      </c>
      <c r="CU49" s="76" t="str">
        <f t="shared" si="76"/>
        <v/>
      </c>
      <c r="CV49" s="76" t="str">
        <f t="shared" si="76"/>
        <v/>
      </c>
      <c r="CW49" s="76" t="str">
        <f t="shared" si="76"/>
        <v/>
      </c>
      <c r="CX49" s="76" t="str">
        <f t="shared" si="76"/>
        <v/>
      </c>
      <c r="CY49" s="76" t="str">
        <f t="shared" si="76"/>
        <v/>
      </c>
      <c r="CZ49" s="76" t="str">
        <f t="shared" si="76"/>
        <v/>
      </c>
      <c r="DA49" s="76" t="str">
        <f t="shared" si="76"/>
        <v/>
      </c>
      <c r="DB49" s="76" t="str">
        <f t="shared" si="76"/>
        <v/>
      </c>
      <c r="DC49" s="76" t="str">
        <f t="shared" si="76"/>
        <v/>
      </c>
      <c r="DD49" s="76" t="str">
        <f t="shared" si="76"/>
        <v/>
      </c>
      <c r="DE49" s="76" t="str">
        <f t="shared" si="76"/>
        <v/>
      </c>
      <c r="DF49" s="76" t="str">
        <f t="shared" si="76"/>
        <v/>
      </c>
      <c r="DG49" s="76" t="str">
        <f t="shared" si="76"/>
        <v/>
      </c>
      <c r="DH49" s="76" t="str">
        <f t="shared" si="76"/>
        <v/>
      </c>
      <c r="DI49" s="76" t="str">
        <f t="shared" si="76"/>
        <v/>
      </c>
      <c r="DJ49" s="76" t="str">
        <f t="shared" si="76"/>
        <v/>
      </c>
      <c r="DK49" s="76" t="str">
        <f t="shared" si="76"/>
        <v/>
      </c>
      <c r="DL49" s="76" t="str">
        <f t="shared" si="76"/>
        <v/>
      </c>
      <c r="DM49" s="76" t="str">
        <f t="shared" si="76"/>
        <v/>
      </c>
      <c r="DN49" s="76" t="str">
        <f t="shared" si="76"/>
        <v/>
      </c>
      <c r="DO49" s="76" t="str">
        <f t="shared" si="76"/>
        <v/>
      </c>
      <c r="DP49" s="76" t="str">
        <f t="shared" si="76"/>
        <v/>
      </c>
      <c r="DQ49" s="76" t="str">
        <f t="shared" si="76"/>
        <v/>
      </c>
    </row>
    <row r="50" spans="1:121" ht="22.5" customHeight="1" x14ac:dyDescent="0.2">
      <c r="A50" s="65">
        <v>8</v>
      </c>
      <c r="B50" s="65" t="str">
        <f>IF('種類別明細書（増加資産・全資産用）'!B50="","",'種類別明細書（増加資産・全資産用）'!B50)</f>
        <v/>
      </c>
      <c r="C50" s="67" t="str">
        <f>IF('種類別明細書（増加資産・全資産用）'!E50="","",'種類別明細書（増加資産・全資産用）'!E50)</f>
        <v/>
      </c>
      <c r="D50" s="667" t="str">
        <f>IF('種類別明細書（増加資産・全資産用）'!AB50="","",'種類別明細書（増加資産・全資産用）'!AB50)</f>
        <v/>
      </c>
      <c r="E50" s="667"/>
      <c r="F50" s="667"/>
      <c r="G50" s="80" t="str">
        <f>IF('種類別明細書（増加資産・全資産用）'!AE50="","",'種類別明細書（増加資産・全資産用）'!AE50)</f>
        <v/>
      </c>
      <c r="H50" s="79" t="str">
        <f>IF('種類別明細書（増加資産・全資産用）'!AI50="","",'種類別明細書（増加資産・全資産用）'!AI50)</f>
        <v/>
      </c>
      <c r="I50" s="79" t="str">
        <f t="shared" si="56"/>
        <v/>
      </c>
      <c r="J50" s="80" t="str">
        <f>IF(S50="","",HLOOKUP(S50,$V$42:$DO$63,9))</f>
        <v/>
      </c>
      <c r="K50" s="129" t="str">
        <f>IF('種類別明細書（増加資産・全資産用）'!AP50="","",'種類別明細書（増加資産・全資産用）'!AP50)</f>
        <v/>
      </c>
      <c r="L50" s="84" t="str">
        <f t="shared" si="57"/>
        <v/>
      </c>
      <c r="M50" s="84" t="str">
        <f t="shared" si="52"/>
        <v/>
      </c>
      <c r="N50" s="116" t="str">
        <f t="shared" si="58"/>
        <v/>
      </c>
      <c r="O50" s="68">
        <v>46</v>
      </c>
      <c r="P50" s="69">
        <v>4.9000000000000002E-2</v>
      </c>
      <c r="Q50" s="73" t="str">
        <f t="shared" si="59"/>
        <v/>
      </c>
      <c r="R50" s="73" t="str">
        <f t="shared" si="60"/>
        <v/>
      </c>
      <c r="S50" s="66" t="str">
        <f t="shared" si="61"/>
        <v/>
      </c>
      <c r="T50" s="76" t="str">
        <f t="shared" si="62"/>
        <v/>
      </c>
      <c r="U50" s="77" t="str">
        <f t="shared" si="63"/>
        <v/>
      </c>
      <c r="V50" s="76" t="str">
        <f t="shared" si="64"/>
        <v/>
      </c>
      <c r="W50" s="76" t="str">
        <f t="shared" ref="W50:CH50" si="77">IF(V50="","",IF(ROUNDDOWN(V50*(1-$U50),0)&lt;$T50,$T50,ROUNDDOWN(V50*(1-$U50),0)))</f>
        <v/>
      </c>
      <c r="X50" s="76" t="str">
        <f t="shared" si="77"/>
        <v/>
      </c>
      <c r="Y50" s="76" t="str">
        <f t="shared" si="77"/>
        <v/>
      </c>
      <c r="Z50" s="76" t="str">
        <f t="shared" si="77"/>
        <v/>
      </c>
      <c r="AA50" s="76" t="str">
        <f t="shared" si="77"/>
        <v/>
      </c>
      <c r="AB50" s="76" t="str">
        <f t="shared" si="77"/>
        <v/>
      </c>
      <c r="AC50" s="76" t="str">
        <f t="shared" si="77"/>
        <v/>
      </c>
      <c r="AD50" s="76" t="str">
        <f t="shared" si="77"/>
        <v/>
      </c>
      <c r="AE50" s="76" t="str">
        <f t="shared" si="77"/>
        <v/>
      </c>
      <c r="AF50" s="76" t="str">
        <f t="shared" si="77"/>
        <v/>
      </c>
      <c r="AG50" s="76" t="str">
        <f t="shared" si="77"/>
        <v/>
      </c>
      <c r="AH50" s="76" t="str">
        <f t="shared" si="77"/>
        <v/>
      </c>
      <c r="AI50" s="76" t="str">
        <f t="shared" si="77"/>
        <v/>
      </c>
      <c r="AJ50" s="76" t="str">
        <f t="shared" si="77"/>
        <v/>
      </c>
      <c r="AK50" s="76" t="str">
        <f t="shared" si="77"/>
        <v/>
      </c>
      <c r="AL50" s="76" t="str">
        <f t="shared" si="77"/>
        <v/>
      </c>
      <c r="AM50" s="76" t="str">
        <f t="shared" si="77"/>
        <v/>
      </c>
      <c r="AN50" s="76" t="str">
        <f t="shared" si="77"/>
        <v/>
      </c>
      <c r="AO50" s="76" t="str">
        <f t="shared" si="77"/>
        <v/>
      </c>
      <c r="AP50" s="76" t="str">
        <f t="shared" si="77"/>
        <v/>
      </c>
      <c r="AQ50" s="76" t="str">
        <f t="shared" si="77"/>
        <v/>
      </c>
      <c r="AR50" s="76" t="str">
        <f t="shared" si="77"/>
        <v/>
      </c>
      <c r="AS50" s="76" t="str">
        <f t="shared" si="77"/>
        <v/>
      </c>
      <c r="AT50" s="76" t="str">
        <f t="shared" si="77"/>
        <v/>
      </c>
      <c r="AU50" s="76" t="str">
        <f t="shared" si="77"/>
        <v/>
      </c>
      <c r="AV50" s="76" t="str">
        <f t="shared" si="77"/>
        <v/>
      </c>
      <c r="AW50" s="76" t="str">
        <f t="shared" si="77"/>
        <v/>
      </c>
      <c r="AX50" s="76" t="str">
        <f t="shared" si="77"/>
        <v/>
      </c>
      <c r="AY50" s="76" t="str">
        <f t="shared" si="77"/>
        <v/>
      </c>
      <c r="AZ50" s="76" t="str">
        <f t="shared" si="77"/>
        <v/>
      </c>
      <c r="BA50" s="76" t="str">
        <f t="shared" si="77"/>
        <v/>
      </c>
      <c r="BB50" s="76" t="str">
        <f t="shared" si="77"/>
        <v/>
      </c>
      <c r="BC50" s="76" t="str">
        <f t="shared" si="77"/>
        <v/>
      </c>
      <c r="BD50" s="76" t="str">
        <f t="shared" si="77"/>
        <v/>
      </c>
      <c r="BE50" s="76" t="str">
        <f t="shared" si="77"/>
        <v/>
      </c>
      <c r="BF50" s="76" t="str">
        <f t="shared" si="77"/>
        <v/>
      </c>
      <c r="BG50" s="76" t="str">
        <f t="shared" si="77"/>
        <v/>
      </c>
      <c r="BH50" s="76" t="str">
        <f t="shared" si="77"/>
        <v/>
      </c>
      <c r="BI50" s="76" t="str">
        <f t="shared" si="77"/>
        <v/>
      </c>
      <c r="BJ50" s="76" t="str">
        <f t="shared" si="77"/>
        <v/>
      </c>
      <c r="BK50" s="76" t="str">
        <f t="shared" si="77"/>
        <v/>
      </c>
      <c r="BL50" s="76" t="str">
        <f t="shared" si="77"/>
        <v/>
      </c>
      <c r="BM50" s="76" t="str">
        <f t="shared" si="77"/>
        <v/>
      </c>
      <c r="BN50" s="76" t="str">
        <f t="shared" si="77"/>
        <v/>
      </c>
      <c r="BO50" s="76" t="str">
        <f t="shared" si="77"/>
        <v/>
      </c>
      <c r="BP50" s="76" t="str">
        <f t="shared" si="77"/>
        <v/>
      </c>
      <c r="BQ50" s="76" t="str">
        <f t="shared" si="77"/>
        <v/>
      </c>
      <c r="BR50" s="76" t="str">
        <f t="shared" si="77"/>
        <v/>
      </c>
      <c r="BS50" s="76" t="str">
        <f t="shared" si="77"/>
        <v/>
      </c>
      <c r="BT50" s="76" t="str">
        <f t="shared" si="77"/>
        <v/>
      </c>
      <c r="BU50" s="76" t="str">
        <f t="shared" si="77"/>
        <v/>
      </c>
      <c r="BV50" s="76" t="str">
        <f t="shared" si="77"/>
        <v/>
      </c>
      <c r="BW50" s="76" t="str">
        <f t="shared" si="77"/>
        <v/>
      </c>
      <c r="BX50" s="76" t="str">
        <f t="shared" si="77"/>
        <v/>
      </c>
      <c r="BY50" s="76" t="str">
        <f t="shared" si="77"/>
        <v/>
      </c>
      <c r="BZ50" s="76" t="str">
        <f t="shared" si="77"/>
        <v/>
      </c>
      <c r="CA50" s="76" t="str">
        <f t="shared" si="77"/>
        <v/>
      </c>
      <c r="CB50" s="76" t="str">
        <f t="shared" si="77"/>
        <v/>
      </c>
      <c r="CC50" s="76" t="str">
        <f t="shared" si="77"/>
        <v/>
      </c>
      <c r="CD50" s="76" t="str">
        <f t="shared" si="77"/>
        <v/>
      </c>
      <c r="CE50" s="76" t="str">
        <f t="shared" si="77"/>
        <v/>
      </c>
      <c r="CF50" s="76" t="str">
        <f t="shared" si="77"/>
        <v/>
      </c>
      <c r="CG50" s="76" t="str">
        <f t="shared" si="77"/>
        <v/>
      </c>
      <c r="CH50" s="76" t="str">
        <f t="shared" si="77"/>
        <v/>
      </c>
      <c r="CI50" s="76" t="str">
        <f t="shared" ref="CI50:DQ50" si="78">IF(CH50="","",IF(ROUNDDOWN(CH50*(1-$U50),0)&lt;$T50,$T50,ROUNDDOWN(CH50*(1-$U50),0)))</f>
        <v/>
      </c>
      <c r="CJ50" s="76" t="str">
        <f t="shared" si="78"/>
        <v/>
      </c>
      <c r="CK50" s="76" t="str">
        <f t="shared" si="78"/>
        <v/>
      </c>
      <c r="CL50" s="76" t="str">
        <f t="shared" si="78"/>
        <v/>
      </c>
      <c r="CM50" s="76" t="str">
        <f t="shared" si="78"/>
        <v/>
      </c>
      <c r="CN50" s="76" t="str">
        <f t="shared" si="78"/>
        <v/>
      </c>
      <c r="CO50" s="76" t="str">
        <f t="shared" si="78"/>
        <v/>
      </c>
      <c r="CP50" s="76" t="str">
        <f t="shared" si="78"/>
        <v/>
      </c>
      <c r="CQ50" s="76" t="str">
        <f t="shared" si="78"/>
        <v/>
      </c>
      <c r="CR50" s="76" t="str">
        <f t="shared" si="78"/>
        <v/>
      </c>
      <c r="CS50" s="76" t="str">
        <f t="shared" si="78"/>
        <v/>
      </c>
      <c r="CT50" s="76" t="str">
        <f t="shared" si="78"/>
        <v/>
      </c>
      <c r="CU50" s="76" t="str">
        <f t="shared" si="78"/>
        <v/>
      </c>
      <c r="CV50" s="76" t="str">
        <f t="shared" si="78"/>
        <v/>
      </c>
      <c r="CW50" s="76" t="str">
        <f t="shared" si="78"/>
        <v/>
      </c>
      <c r="CX50" s="76" t="str">
        <f t="shared" si="78"/>
        <v/>
      </c>
      <c r="CY50" s="76" t="str">
        <f t="shared" si="78"/>
        <v/>
      </c>
      <c r="CZ50" s="76" t="str">
        <f t="shared" si="78"/>
        <v/>
      </c>
      <c r="DA50" s="76" t="str">
        <f t="shared" si="78"/>
        <v/>
      </c>
      <c r="DB50" s="76" t="str">
        <f t="shared" si="78"/>
        <v/>
      </c>
      <c r="DC50" s="76" t="str">
        <f t="shared" si="78"/>
        <v/>
      </c>
      <c r="DD50" s="76" t="str">
        <f t="shared" si="78"/>
        <v/>
      </c>
      <c r="DE50" s="76" t="str">
        <f t="shared" si="78"/>
        <v/>
      </c>
      <c r="DF50" s="76" t="str">
        <f t="shared" si="78"/>
        <v/>
      </c>
      <c r="DG50" s="76" t="str">
        <f t="shared" si="78"/>
        <v/>
      </c>
      <c r="DH50" s="76" t="str">
        <f t="shared" si="78"/>
        <v/>
      </c>
      <c r="DI50" s="76" t="str">
        <f t="shared" si="78"/>
        <v/>
      </c>
      <c r="DJ50" s="76" t="str">
        <f t="shared" si="78"/>
        <v/>
      </c>
      <c r="DK50" s="76" t="str">
        <f t="shared" si="78"/>
        <v/>
      </c>
      <c r="DL50" s="76" t="str">
        <f t="shared" si="78"/>
        <v/>
      </c>
      <c r="DM50" s="76" t="str">
        <f t="shared" si="78"/>
        <v/>
      </c>
      <c r="DN50" s="76" t="str">
        <f t="shared" si="78"/>
        <v/>
      </c>
      <c r="DO50" s="76" t="str">
        <f t="shared" si="78"/>
        <v/>
      </c>
      <c r="DP50" s="76" t="str">
        <f t="shared" si="78"/>
        <v/>
      </c>
      <c r="DQ50" s="76" t="str">
        <f t="shared" si="78"/>
        <v/>
      </c>
    </row>
    <row r="51" spans="1:121" ht="22.5" customHeight="1" x14ac:dyDescent="0.2">
      <c r="A51" s="65">
        <v>9</v>
      </c>
      <c r="B51" s="65" t="str">
        <f>IF('種類別明細書（増加資産・全資産用）'!B51="","",'種類別明細書（増加資産・全資産用）'!B51)</f>
        <v/>
      </c>
      <c r="C51" s="67" t="str">
        <f>IF('種類別明細書（増加資産・全資産用）'!E51="","",'種類別明細書（増加資産・全資産用）'!E51)</f>
        <v/>
      </c>
      <c r="D51" s="667" t="str">
        <f>IF('種類別明細書（増加資産・全資産用）'!AB51="","",'種類別明細書（増加資産・全資産用）'!AB51)</f>
        <v/>
      </c>
      <c r="E51" s="667"/>
      <c r="F51" s="667"/>
      <c r="G51" s="80" t="str">
        <f>IF('種類別明細書（増加資産・全資産用）'!AE51="","",'種類別明細書（増加資産・全資産用）'!AE51)</f>
        <v/>
      </c>
      <c r="H51" s="79" t="str">
        <f>IF('種類別明細書（増加資産・全資産用）'!AI51="","",'種類別明細書（増加資産・全資産用）'!AI51)</f>
        <v/>
      </c>
      <c r="I51" s="79" t="str">
        <f t="shared" si="56"/>
        <v/>
      </c>
      <c r="J51" s="80" t="str">
        <f>IF(S51="","",HLOOKUP(S51,$V$42:$DO$63,10))</f>
        <v/>
      </c>
      <c r="K51" s="129" t="str">
        <f>IF('種類別明細書（増加資産・全資産用）'!AP51="","",'種類別明細書（増加資産・全資産用）'!AP51)</f>
        <v/>
      </c>
      <c r="L51" s="84" t="str">
        <f t="shared" si="57"/>
        <v/>
      </c>
      <c r="M51" s="84" t="str">
        <f t="shared" si="52"/>
        <v/>
      </c>
      <c r="N51" s="116" t="str">
        <f t="shared" si="58"/>
        <v/>
      </c>
      <c r="O51" s="68">
        <v>47</v>
      </c>
      <c r="P51" s="69">
        <v>4.8000000000000001E-2</v>
      </c>
      <c r="Q51" s="73" t="str">
        <f t="shared" si="59"/>
        <v/>
      </c>
      <c r="R51" s="73" t="str">
        <f t="shared" si="60"/>
        <v/>
      </c>
      <c r="S51" s="66" t="str">
        <f t="shared" si="61"/>
        <v/>
      </c>
      <c r="T51" s="76" t="str">
        <f t="shared" si="62"/>
        <v/>
      </c>
      <c r="U51" s="77" t="str">
        <f t="shared" si="63"/>
        <v/>
      </c>
      <c r="V51" s="76" t="str">
        <f t="shared" si="64"/>
        <v/>
      </c>
      <c r="W51" s="76" t="str">
        <f t="shared" ref="W51:CH51" si="79">IF(V51="","",IF(ROUNDDOWN(V51*(1-$U51),0)&lt;$T51,$T51,ROUNDDOWN(V51*(1-$U51),0)))</f>
        <v/>
      </c>
      <c r="X51" s="76" t="str">
        <f t="shared" si="79"/>
        <v/>
      </c>
      <c r="Y51" s="76" t="str">
        <f t="shared" si="79"/>
        <v/>
      </c>
      <c r="Z51" s="76" t="str">
        <f t="shared" si="79"/>
        <v/>
      </c>
      <c r="AA51" s="76" t="str">
        <f t="shared" si="79"/>
        <v/>
      </c>
      <c r="AB51" s="76" t="str">
        <f t="shared" si="79"/>
        <v/>
      </c>
      <c r="AC51" s="76" t="str">
        <f t="shared" si="79"/>
        <v/>
      </c>
      <c r="AD51" s="76" t="str">
        <f t="shared" si="79"/>
        <v/>
      </c>
      <c r="AE51" s="76" t="str">
        <f t="shared" si="79"/>
        <v/>
      </c>
      <c r="AF51" s="76" t="str">
        <f t="shared" si="79"/>
        <v/>
      </c>
      <c r="AG51" s="76" t="str">
        <f t="shared" si="79"/>
        <v/>
      </c>
      <c r="AH51" s="76" t="str">
        <f t="shared" si="79"/>
        <v/>
      </c>
      <c r="AI51" s="76" t="str">
        <f t="shared" si="79"/>
        <v/>
      </c>
      <c r="AJ51" s="76" t="str">
        <f t="shared" si="79"/>
        <v/>
      </c>
      <c r="AK51" s="76" t="str">
        <f t="shared" si="79"/>
        <v/>
      </c>
      <c r="AL51" s="76" t="str">
        <f t="shared" si="79"/>
        <v/>
      </c>
      <c r="AM51" s="76" t="str">
        <f t="shared" si="79"/>
        <v/>
      </c>
      <c r="AN51" s="76" t="str">
        <f t="shared" si="79"/>
        <v/>
      </c>
      <c r="AO51" s="76" t="str">
        <f t="shared" si="79"/>
        <v/>
      </c>
      <c r="AP51" s="76" t="str">
        <f t="shared" si="79"/>
        <v/>
      </c>
      <c r="AQ51" s="76" t="str">
        <f t="shared" si="79"/>
        <v/>
      </c>
      <c r="AR51" s="76" t="str">
        <f t="shared" si="79"/>
        <v/>
      </c>
      <c r="AS51" s="76" t="str">
        <f t="shared" si="79"/>
        <v/>
      </c>
      <c r="AT51" s="76" t="str">
        <f t="shared" si="79"/>
        <v/>
      </c>
      <c r="AU51" s="76" t="str">
        <f t="shared" si="79"/>
        <v/>
      </c>
      <c r="AV51" s="76" t="str">
        <f t="shared" si="79"/>
        <v/>
      </c>
      <c r="AW51" s="76" t="str">
        <f t="shared" si="79"/>
        <v/>
      </c>
      <c r="AX51" s="76" t="str">
        <f t="shared" si="79"/>
        <v/>
      </c>
      <c r="AY51" s="76" t="str">
        <f t="shared" si="79"/>
        <v/>
      </c>
      <c r="AZ51" s="76" t="str">
        <f t="shared" si="79"/>
        <v/>
      </c>
      <c r="BA51" s="76" t="str">
        <f t="shared" si="79"/>
        <v/>
      </c>
      <c r="BB51" s="76" t="str">
        <f t="shared" si="79"/>
        <v/>
      </c>
      <c r="BC51" s="76" t="str">
        <f t="shared" si="79"/>
        <v/>
      </c>
      <c r="BD51" s="76" t="str">
        <f t="shared" si="79"/>
        <v/>
      </c>
      <c r="BE51" s="76" t="str">
        <f t="shared" si="79"/>
        <v/>
      </c>
      <c r="BF51" s="76" t="str">
        <f t="shared" si="79"/>
        <v/>
      </c>
      <c r="BG51" s="76" t="str">
        <f t="shared" si="79"/>
        <v/>
      </c>
      <c r="BH51" s="76" t="str">
        <f t="shared" si="79"/>
        <v/>
      </c>
      <c r="BI51" s="76" t="str">
        <f t="shared" si="79"/>
        <v/>
      </c>
      <c r="BJ51" s="76" t="str">
        <f t="shared" si="79"/>
        <v/>
      </c>
      <c r="BK51" s="76" t="str">
        <f t="shared" si="79"/>
        <v/>
      </c>
      <c r="BL51" s="76" t="str">
        <f t="shared" si="79"/>
        <v/>
      </c>
      <c r="BM51" s="76" t="str">
        <f t="shared" si="79"/>
        <v/>
      </c>
      <c r="BN51" s="76" t="str">
        <f t="shared" si="79"/>
        <v/>
      </c>
      <c r="BO51" s="76" t="str">
        <f t="shared" si="79"/>
        <v/>
      </c>
      <c r="BP51" s="76" t="str">
        <f t="shared" si="79"/>
        <v/>
      </c>
      <c r="BQ51" s="76" t="str">
        <f t="shared" si="79"/>
        <v/>
      </c>
      <c r="BR51" s="76" t="str">
        <f t="shared" si="79"/>
        <v/>
      </c>
      <c r="BS51" s="76" t="str">
        <f t="shared" si="79"/>
        <v/>
      </c>
      <c r="BT51" s="76" t="str">
        <f t="shared" si="79"/>
        <v/>
      </c>
      <c r="BU51" s="76" t="str">
        <f t="shared" si="79"/>
        <v/>
      </c>
      <c r="BV51" s="76" t="str">
        <f t="shared" si="79"/>
        <v/>
      </c>
      <c r="BW51" s="76" t="str">
        <f t="shared" si="79"/>
        <v/>
      </c>
      <c r="BX51" s="76" t="str">
        <f t="shared" si="79"/>
        <v/>
      </c>
      <c r="BY51" s="76" t="str">
        <f t="shared" si="79"/>
        <v/>
      </c>
      <c r="BZ51" s="76" t="str">
        <f t="shared" si="79"/>
        <v/>
      </c>
      <c r="CA51" s="76" t="str">
        <f t="shared" si="79"/>
        <v/>
      </c>
      <c r="CB51" s="76" t="str">
        <f t="shared" si="79"/>
        <v/>
      </c>
      <c r="CC51" s="76" t="str">
        <f t="shared" si="79"/>
        <v/>
      </c>
      <c r="CD51" s="76" t="str">
        <f t="shared" si="79"/>
        <v/>
      </c>
      <c r="CE51" s="76" t="str">
        <f t="shared" si="79"/>
        <v/>
      </c>
      <c r="CF51" s="76" t="str">
        <f t="shared" si="79"/>
        <v/>
      </c>
      <c r="CG51" s="76" t="str">
        <f t="shared" si="79"/>
        <v/>
      </c>
      <c r="CH51" s="76" t="str">
        <f t="shared" si="79"/>
        <v/>
      </c>
      <c r="CI51" s="76" t="str">
        <f t="shared" ref="CI51:DQ51" si="80">IF(CH51="","",IF(ROUNDDOWN(CH51*(1-$U51),0)&lt;$T51,$T51,ROUNDDOWN(CH51*(1-$U51),0)))</f>
        <v/>
      </c>
      <c r="CJ51" s="76" t="str">
        <f t="shared" si="80"/>
        <v/>
      </c>
      <c r="CK51" s="76" t="str">
        <f t="shared" si="80"/>
        <v/>
      </c>
      <c r="CL51" s="76" t="str">
        <f t="shared" si="80"/>
        <v/>
      </c>
      <c r="CM51" s="76" t="str">
        <f t="shared" si="80"/>
        <v/>
      </c>
      <c r="CN51" s="76" t="str">
        <f t="shared" si="80"/>
        <v/>
      </c>
      <c r="CO51" s="76" t="str">
        <f t="shared" si="80"/>
        <v/>
      </c>
      <c r="CP51" s="76" t="str">
        <f t="shared" si="80"/>
        <v/>
      </c>
      <c r="CQ51" s="76" t="str">
        <f t="shared" si="80"/>
        <v/>
      </c>
      <c r="CR51" s="76" t="str">
        <f t="shared" si="80"/>
        <v/>
      </c>
      <c r="CS51" s="76" t="str">
        <f t="shared" si="80"/>
        <v/>
      </c>
      <c r="CT51" s="76" t="str">
        <f t="shared" si="80"/>
        <v/>
      </c>
      <c r="CU51" s="76" t="str">
        <f t="shared" si="80"/>
        <v/>
      </c>
      <c r="CV51" s="76" t="str">
        <f t="shared" si="80"/>
        <v/>
      </c>
      <c r="CW51" s="76" t="str">
        <f t="shared" si="80"/>
        <v/>
      </c>
      <c r="CX51" s="76" t="str">
        <f t="shared" si="80"/>
        <v/>
      </c>
      <c r="CY51" s="76" t="str">
        <f t="shared" si="80"/>
        <v/>
      </c>
      <c r="CZ51" s="76" t="str">
        <f t="shared" si="80"/>
        <v/>
      </c>
      <c r="DA51" s="76" t="str">
        <f t="shared" si="80"/>
        <v/>
      </c>
      <c r="DB51" s="76" t="str">
        <f t="shared" si="80"/>
        <v/>
      </c>
      <c r="DC51" s="76" t="str">
        <f t="shared" si="80"/>
        <v/>
      </c>
      <c r="DD51" s="76" t="str">
        <f t="shared" si="80"/>
        <v/>
      </c>
      <c r="DE51" s="76" t="str">
        <f t="shared" si="80"/>
        <v/>
      </c>
      <c r="DF51" s="76" t="str">
        <f t="shared" si="80"/>
        <v/>
      </c>
      <c r="DG51" s="76" t="str">
        <f t="shared" si="80"/>
        <v/>
      </c>
      <c r="DH51" s="76" t="str">
        <f t="shared" si="80"/>
        <v/>
      </c>
      <c r="DI51" s="76" t="str">
        <f t="shared" si="80"/>
        <v/>
      </c>
      <c r="DJ51" s="76" t="str">
        <f t="shared" si="80"/>
        <v/>
      </c>
      <c r="DK51" s="76" t="str">
        <f t="shared" si="80"/>
        <v/>
      </c>
      <c r="DL51" s="76" t="str">
        <f t="shared" si="80"/>
        <v/>
      </c>
      <c r="DM51" s="76" t="str">
        <f t="shared" si="80"/>
        <v/>
      </c>
      <c r="DN51" s="76" t="str">
        <f t="shared" si="80"/>
        <v/>
      </c>
      <c r="DO51" s="76" t="str">
        <f t="shared" si="80"/>
        <v/>
      </c>
      <c r="DP51" s="76" t="str">
        <f t="shared" si="80"/>
        <v/>
      </c>
      <c r="DQ51" s="76" t="str">
        <f t="shared" si="80"/>
        <v/>
      </c>
    </row>
    <row r="52" spans="1:121" ht="22.5" customHeight="1" x14ac:dyDescent="0.2">
      <c r="A52" s="65">
        <v>10</v>
      </c>
      <c r="B52" s="65" t="str">
        <f>IF('種類別明細書（増加資産・全資産用）'!B52="","",'種類別明細書（増加資産・全資産用）'!B52)</f>
        <v/>
      </c>
      <c r="C52" s="67" t="str">
        <f>IF('種類別明細書（増加資産・全資産用）'!E52="","",'種類別明細書（増加資産・全資産用）'!E52)</f>
        <v/>
      </c>
      <c r="D52" s="667" t="str">
        <f>IF('種類別明細書（増加資産・全資産用）'!AB52="","",'種類別明細書（増加資産・全資産用）'!AB52)</f>
        <v/>
      </c>
      <c r="E52" s="667"/>
      <c r="F52" s="667"/>
      <c r="G52" s="80" t="str">
        <f>IF('種類別明細書（増加資産・全資産用）'!AE52="","",'種類別明細書（増加資産・全資産用）'!AE52)</f>
        <v/>
      </c>
      <c r="H52" s="79" t="str">
        <f>IF('種類別明細書（増加資産・全資産用）'!AI52="","",'種類別明細書（増加資産・全資産用）'!AI52)</f>
        <v/>
      </c>
      <c r="I52" s="79" t="str">
        <f t="shared" si="56"/>
        <v/>
      </c>
      <c r="J52" s="80" t="str">
        <f>IF(S52="","",HLOOKUP(S52,$V$42:$DO$63,11))</f>
        <v/>
      </c>
      <c r="K52" s="129" t="str">
        <f>IF('種類別明細書（増加資産・全資産用）'!AP52="","",'種類別明細書（増加資産・全資産用）'!AP52)</f>
        <v/>
      </c>
      <c r="L52" s="84" t="str">
        <f t="shared" si="57"/>
        <v/>
      </c>
      <c r="M52" s="84" t="str">
        <f t="shared" si="52"/>
        <v/>
      </c>
      <c r="N52" s="116" t="str">
        <f t="shared" si="58"/>
        <v/>
      </c>
      <c r="O52" s="68">
        <v>48</v>
      </c>
      <c r="P52" s="69">
        <v>4.7E-2</v>
      </c>
      <c r="Q52" s="73" t="str">
        <f t="shared" si="59"/>
        <v/>
      </c>
      <c r="R52" s="73" t="str">
        <f t="shared" si="60"/>
        <v/>
      </c>
      <c r="S52" s="66" t="str">
        <f t="shared" si="61"/>
        <v/>
      </c>
      <c r="T52" s="76" t="str">
        <f t="shared" si="62"/>
        <v/>
      </c>
      <c r="U52" s="77" t="str">
        <f t="shared" si="63"/>
        <v/>
      </c>
      <c r="V52" s="76" t="str">
        <f t="shared" si="64"/>
        <v/>
      </c>
      <c r="W52" s="76" t="str">
        <f t="shared" ref="W52:CH52" si="81">IF(V52="","",IF(ROUNDDOWN(V52*(1-$U52),0)&lt;$T52,$T52,ROUNDDOWN(V52*(1-$U52),0)))</f>
        <v/>
      </c>
      <c r="X52" s="76" t="str">
        <f t="shared" si="81"/>
        <v/>
      </c>
      <c r="Y52" s="76" t="str">
        <f t="shared" si="81"/>
        <v/>
      </c>
      <c r="Z52" s="76" t="str">
        <f t="shared" si="81"/>
        <v/>
      </c>
      <c r="AA52" s="76" t="str">
        <f t="shared" si="81"/>
        <v/>
      </c>
      <c r="AB52" s="76" t="str">
        <f t="shared" si="81"/>
        <v/>
      </c>
      <c r="AC52" s="76" t="str">
        <f t="shared" si="81"/>
        <v/>
      </c>
      <c r="AD52" s="76" t="str">
        <f t="shared" si="81"/>
        <v/>
      </c>
      <c r="AE52" s="76" t="str">
        <f t="shared" si="81"/>
        <v/>
      </c>
      <c r="AF52" s="76" t="str">
        <f t="shared" si="81"/>
        <v/>
      </c>
      <c r="AG52" s="76" t="str">
        <f t="shared" si="81"/>
        <v/>
      </c>
      <c r="AH52" s="76" t="str">
        <f t="shared" si="81"/>
        <v/>
      </c>
      <c r="AI52" s="76" t="str">
        <f t="shared" si="81"/>
        <v/>
      </c>
      <c r="AJ52" s="76" t="str">
        <f t="shared" si="81"/>
        <v/>
      </c>
      <c r="AK52" s="76" t="str">
        <f t="shared" si="81"/>
        <v/>
      </c>
      <c r="AL52" s="76" t="str">
        <f t="shared" si="81"/>
        <v/>
      </c>
      <c r="AM52" s="76" t="str">
        <f t="shared" si="81"/>
        <v/>
      </c>
      <c r="AN52" s="76" t="str">
        <f t="shared" si="81"/>
        <v/>
      </c>
      <c r="AO52" s="76" t="str">
        <f t="shared" si="81"/>
        <v/>
      </c>
      <c r="AP52" s="76" t="str">
        <f t="shared" si="81"/>
        <v/>
      </c>
      <c r="AQ52" s="76" t="str">
        <f t="shared" si="81"/>
        <v/>
      </c>
      <c r="AR52" s="76" t="str">
        <f t="shared" si="81"/>
        <v/>
      </c>
      <c r="AS52" s="76" t="str">
        <f t="shared" si="81"/>
        <v/>
      </c>
      <c r="AT52" s="76" t="str">
        <f t="shared" si="81"/>
        <v/>
      </c>
      <c r="AU52" s="76" t="str">
        <f t="shared" si="81"/>
        <v/>
      </c>
      <c r="AV52" s="76" t="str">
        <f t="shared" si="81"/>
        <v/>
      </c>
      <c r="AW52" s="76" t="str">
        <f t="shared" si="81"/>
        <v/>
      </c>
      <c r="AX52" s="76" t="str">
        <f t="shared" si="81"/>
        <v/>
      </c>
      <c r="AY52" s="76" t="str">
        <f t="shared" si="81"/>
        <v/>
      </c>
      <c r="AZ52" s="76" t="str">
        <f t="shared" si="81"/>
        <v/>
      </c>
      <c r="BA52" s="76" t="str">
        <f t="shared" si="81"/>
        <v/>
      </c>
      <c r="BB52" s="76" t="str">
        <f t="shared" si="81"/>
        <v/>
      </c>
      <c r="BC52" s="76" t="str">
        <f t="shared" si="81"/>
        <v/>
      </c>
      <c r="BD52" s="76" t="str">
        <f t="shared" si="81"/>
        <v/>
      </c>
      <c r="BE52" s="76" t="str">
        <f t="shared" si="81"/>
        <v/>
      </c>
      <c r="BF52" s="76" t="str">
        <f t="shared" si="81"/>
        <v/>
      </c>
      <c r="BG52" s="76" t="str">
        <f t="shared" si="81"/>
        <v/>
      </c>
      <c r="BH52" s="76" t="str">
        <f t="shared" si="81"/>
        <v/>
      </c>
      <c r="BI52" s="76" t="str">
        <f t="shared" si="81"/>
        <v/>
      </c>
      <c r="BJ52" s="76" t="str">
        <f t="shared" si="81"/>
        <v/>
      </c>
      <c r="BK52" s="76" t="str">
        <f t="shared" si="81"/>
        <v/>
      </c>
      <c r="BL52" s="76" t="str">
        <f t="shared" si="81"/>
        <v/>
      </c>
      <c r="BM52" s="76" t="str">
        <f t="shared" si="81"/>
        <v/>
      </c>
      <c r="BN52" s="76" t="str">
        <f t="shared" si="81"/>
        <v/>
      </c>
      <c r="BO52" s="76" t="str">
        <f t="shared" si="81"/>
        <v/>
      </c>
      <c r="BP52" s="76" t="str">
        <f t="shared" si="81"/>
        <v/>
      </c>
      <c r="BQ52" s="76" t="str">
        <f t="shared" si="81"/>
        <v/>
      </c>
      <c r="BR52" s="76" t="str">
        <f t="shared" si="81"/>
        <v/>
      </c>
      <c r="BS52" s="76" t="str">
        <f t="shared" si="81"/>
        <v/>
      </c>
      <c r="BT52" s="76" t="str">
        <f t="shared" si="81"/>
        <v/>
      </c>
      <c r="BU52" s="76" t="str">
        <f t="shared" si="81"/>
        <v/>
      </c>
      <c r="BV52" s="76" t="str">
        <f t="shared" si="81"/>
        <v/>
      </c>
      <c r="BW52" s="76" t="str">
        <f t="shared" si="81"/>
        <v/>
      </c>
      <c r="BX52" s="76" t="str">
        <f t="shared" si="81"/>
        <v/>
      </c>
      <c r="BY52" s="76" t="str">
        <f t="shared" si="81"/>
        <v/>
      </c>
      <c r="BZ52" s="76" t="str">
        <f t="shared" si="81"/>
        <v/>
      </c>
      <c r="CA52" s="76" t="str">
        <f t="shared" si="81"/>
        <v/>
      </c>
      <c r="CB52" s="76" t="str">
        <f t="shared" si="81"/>
        <v/>
      </c>
      <c r="CC52" s="76" t="str">
        <f t="shared" si="81"/>
        <v/>
      </c>
      <c r="CD52" s="76" t="str">
        <f t="shared" si="81"/>
        <v/>
      </c>
      <c r="CE52" s="76" t="str">
        <f t="shared" si="81"/>
        <v/>
      </c>
      <c r="CF52" s="76" t="str">
        <f t="shared" si="81"/>
        <v/>
      </c>
      <c r="CG52" s="76" t="str">
        <f t="shared" si="81"/>
        <v/>
      </c>
      <c r="CH52" s="76" t="str">
        <f t="shared" si="81"/>
        <v/>
      </c>
      <c r="CI52" s="76" t="str">
        <f t="shared" ref="CI52:DQ52" si="82">IF(CH52="","",IF(ROUNDDOWN(CH52*(1-$U52),0)&lt;$T52,$T52,ROUNDDOWN(CH52*(1-$U52),0)))</f>
        <v/>
      </c>
      <c r="CJ52" s="76" t="str">
        <f t="shared" si="82"/>
        <v/>
      </c>
      <c r="CK52" s="76" t="str">
        <f t="shared" si="82"/>
        <v/>
      </c>
      <c r="CL52" s="76" t="str">
        <f t="shared" si="82"/>
        <v/>
      </c>
      <c r="CM52" s="76" t="str">
        <f t="shared" si="82"/>
        <v/>
      </c>
      <c r="CN52" s="76" t="str">
        <f t="shared" si="82"/>
        <v/>
      </c>
      <c r="CO52" s="76" t="str">
        <f t="shared" si="82"/>
        <v/>
      </c>
      <c r="CP52" s="76" t="str">
        <f t="shared" si="82"/>
        <v/>
      </c>
      <c r="CQ52" s="76" t="str">
        <f t="shared" si="82"/>
        <v/>
      </c>
      <c r="CR52" s="76" t="str">
        <f t="shared" si="82"/>
        <v/>
      </c>
      <c r="CS52" s="76" t="str">
        <f t="shared" si="82"/>
        <v/>
      </c>
      <c r="CT52" s="76" t="str">
        <f t="shared" si="82"/>
        <v/>
      </c>
      <c r="CU52" s="76" t="str">
        <f t="shared" si="82"/>
        <v/>
      </c>
      <c r="CV52" s="76" t="str">
        <f t="shared" si="82"/>
        <v/>
      </c>
      <c r="CW52" s="76" t="str">
        <f t="shared" si="82"/>
        <v/>
      </c>
      <c r="CX52" s="76" t="str">
        <f t="shared" si="82"/>
        <v/>
      </c>
      <c r="CY52" s="76" t="str">
        <f t="shared" si="82"/>
        <v/>
      </c>
      <c r="CZ52" s="76" t="str">
        <f t="shared" si="82"/>
        <v/>
      </c>
      <c r="DA52" s="76" t="str">
        <f t="shared" si="82"/>
        <v/>
      </c>
      <c r="DB52" s="76" t="str">
        <f t="shared" si="82"/>
        <v/>
      </c>
      <c r="DC52" s="76" t="str">
        <f t="shared" si="82"/>
        <v/>
      </c>
      <c r="DD52" s="76" t="str">
        <f t="shared" si="82"/>
        <v/>
      </c>
      <c r="DE52" s="76" t="str">
        <f t="shared" si="82"/>
        <v/>
      </c>
      <c r="DF52" s="76" t="str">
        <f t="shared" si="82"/>
        <v/>
      </c>
      <c r="DG52" s="76" t="str">
        <f t="shared" si="82"/>
        <v/>
      </c>
      <c r="DH52" s="76" t="str">
        <f t="shared" si="82"/>
        <v/>
      </c>
      <c r="DI52" s="76" t="str">
        <f t="shared" si="82"/>
        <v/>
      </c>
      <c r="DJ52" s="76" t="str">
        <f t="shared" si="82"/>
        <v/>
      </c>
      <c r="DK52" s="76" t="str">
        <f t="shared" si="82"/>
        <v/>
      </c>
      <c r="DL52" s="76" t="str">
        <f t="shared" si="82"/>
        <v/>
      </c>
      <c r="DM52" s="76" t="str">
        <f t="shared" si="82"/>
        <v/>
      </c>
      <c r="DN52" s="76" t="str">
        <f t="shared" si="82"/>
        <v/>
      </c>
      <c r="DO52" s="76" t="str">
        <f t="shared" si="82"/>
        <v/>
      </c>
      <c r="DP52" s="76" t="str">
        <f t="shared" si="82"/>
        <v/>
      </c>
      <c r="DQ52" s="76" t="str">
        <f t="shared" si="82"/>
        <v/>
      </c>
    </row>
    <row r="53" spans="1:121" ht="22.5" customHeight="1" x14ac:dyDescent="0.2">
      <c r="A53" s="65">
        <v>11</v>
      </c>
      <c r="B53" s="65" t="str">
        <f>IF('種類別明細書（増加資産・全資産用）'!B53="","",'種類別明細書（増加資産・全資産用）'!B53)</f>
        <v/>
      </c>
      <c r="C53" s="67" t="str">
        <f>IF('種類別明細書（増加資産・全資産用）'!E53="","",'種類別明細書（増加資産・全資産用）'!E53)</f>
        <v/>
      </c>
      <c r="D53" s="667" t="str">
        <f>IF('種類別明細書（増加資産・全資産用）'!AB53="","",'種類別明細書（増加資産・全資産用）'!AB53)</f>
        <v/>
      </c>
      <c r="E53" s="667"/>
      <c r="F53" s="667"/>
      <c r="G53" s="80" t="str">
        <f>IF('種類別明細書（増加資産・全資産用）'!AE53="","",'種類別明細書（増加資産・全資産用）'!AE53)</f>
        <v/>
      </c>
      <c r="H53" s="79" t="str">
        <f>IF('種類別明細書（増加資産・全資産用）'!AI53="","",'種類別明細書（増加資産・全資産用）'!AI53)</f>
        <v/>
      </c>
      <c r="I53" s="79" t="str">
        <f t="shared" si="56"/>
        <v/>
      </c>
      <c r="J53" s="80" t="str">
        <f>IF(S53="","",HLOOKUP(S53,$V$42:$DO$63,12))</f>
        <v/>
      </c>
      <c r="K53" s="129" t="str">
        <f>IF('種類別明細書（増加資産・全資産用）'!AP53="","",'種類別明細書（増加資産・全資産用）'!AP53)</f>
        <v/>
      </c>
      <c r="L53" s="84" t="str">
        <f t="shared" si="57"/>
        <v/>
      </c>
      <c r="M53" s="84" t="str">
        <f t="shared" si="52"/>
        <v/>
      </c>
      <c r="N53" s="116" t="str">
        <f t="shared" si="58"/>
        <v/>
      </c>
      <c r="O53" s="68">
        <v>49</v>
      </c>
      <c r="P53" s="69">
        <v>4.5999999999999999E-2</v>
      </c>
      <c r="Q53" s="73" t="str">
        <f t="shared" si="59"/>
        <v/>
      </c>
      <c r="R53" s="73" t="str">
        <f t="shared" si="60"/>
        <v/>
      </c>
      <c r="S53" s="66" t="str">
        <f t="shared" si="61"/>
        <v/>
      </c>
      <c r="T53" s="76" t="str">
        <f t="shared" si="62"/>
        <v/>
      </c>
      <c r="U53" s="77" t="str">
        <f t="shared" si="63"/>
        <v/>
      </c>
      <c r="V53" s="76" t="str">
        <f t="shared" si="64"/>
        <v/>
      </c>
      <c r="W53" s="76" t="str">
        <f t="shared" ref="W53:CH53" si="83">IF(V53="","",IF(ROUNDDOWN(V53*(1-$U53),0)&lt;$T53,$T53,ROUNDDOWN(V53*(1-$U53),0)))</f>
        <v/>
      </c>
      <c r="X53" s="76" t="str">
        <f t="shared" si="83"/>
        <v/>
      </c>
      <c r="Y53" s="76" t="str">
        <f t="shared" si="83"/>
        <v/>
      </c>
      <c r="Z53" s="76" t="str">
        <f t="shared" si="83"/>
        <v/>
      </c>
      <c r="AA53" s="76" t="str">
        <f t="shared" si="83"/>
        <v/>
      </c>
      <c r="AB53" s="76" t="str">
        <f t="shared" si="83"/>
        <v/>
      </c>
      <c r="AC53" s="76" t="str">
        <f t="shared" si="83"/>
        <v/>
      </c>
      <c r="AD53" s="76" t="str">
        <f t="shared" si="83"/>
        <v/>
      </c>
      <c r="AE53" s="76" t="str">
        <f t="shared" si="83"/>
        <v/>
      </c>
      <c r="AF53" s="76" t="str">
        <f t="shared" si="83"/>
        <v/>
      </c>
      <c r="AG53" s="76" t="str">
        <f t="shared" si="83"/>
        <v/>
      </c>
      <c r="AH53" s="76" t="str">
        <f t="shared" si="83"/>
        <v/>
      </c>
      <c r="AI53" s="76" t="str">
        <f t="shared" si="83"/>
        <v/>
      </c>
      <c r="AJ53" s="76" t="str">
        <f t="shared" si="83"/>
        <v/>
      </c>
      <c r="AK53" s="76" t="str">
        <f t="shared" si="83"/>
        <v/>
      </c>
      <c r="AL53" s="76" t="str">
        <f t="shared" si="83"/>
        <v/>
      </c>
      <c r="AM53" s="76" t="str">
        <f t="shared" si="83"/>
        <v/>
      </c>
      <c r="AN53" s="76" t="str">
        <f t="shared" si="83"/>
        <v/>
      </c>
      <c r="AO53" s="76" t="str">
        <f t="shared" si="83"/>
        <v/>
      </c>
      <c r="AP53" s="76" t="str">
        <f t="shared" si="83"/>
        <v/>
      </c>
      <c r="AQ53" s="76" t="str">
        <f t="shared" si="83"/>
        <v/>
      </c>
      <c r="AR53" s="76" t="str">
        <f t="shared" si="83"/>
        <v/>
      </c>
      <c r="AS53" s="76" t="str">
        <f t="shared" si="83"/>
        <v/>
      </c>
      <c r="AT53" s="76" t="str">
        <f t="shared" si="83"/>
        <v/>
      </c>
      <c r="AU53" s="76" t="str">
        <f t="shared" si="83"/>
        <v/>
      </c>
      <c r="AV53" s="76" t="str">
        <f t="shared" si="83"/>
        <v/>
      </c>
      <c r="AW53" s="76" t="str">
        <f t="shared" si="83"/>
        <v/>
      </c>
      <c r="AX53" s="76" t="str">
        <f t="shared" si="83"/>
        <v/>
      </c>
      <c r="AY53" s="76" t="str">
        <f t="shared" si="83"/>
        <v/>
      </c>
      <c r="AZ53" s="76" t="str">
        <f t="shared" si="83"/>
        <v/>
      </c>
      <c r="BA53" s="76" t="str">
        <f t="shared" si="83"/>
        <v/>
      </c>
      <c r="BB53" s="76" t="str">
        <f t="shared" si="83"/>
        <v/>
      </c>
      <c r="BC53" s="76" t="str">
        <f t="shared" si="83"/>
        <v/>
      </c>
      <c r="BD53" s="76" t="str">
        <f t="shared" si="83"/>
        <v/>
      </c>
      <c r="BE53" s="76" t="str">
        <f t="shared" si="83"/>
        <v/>
      </c>
      <c r="BF53" s="76" t="str">
        <f t="shared" si="83"/>
        <v/>
      </c>
      <c r="BG53" s="76" t="str">
        <f t="shared" si="83"/>
        <v/>
      </c>
      <c r="BH53" s="76" t="str">
        <f t="shared" si="83"/>
        <v/>
      </c>
      <c r="BI53" s="76" t="str">
        <f t="shared" si="83"/>
        <v/>
      </c>
      <c r="BJ53" s="76" t="str">
        <f t="shared" si="83"/>
        <v/>
      </c>
      <c r="BK53" s="76" t="str">
        <f t="shared" si="83"/>
        <v/>
      </c>
      <c r="BL53" s="76" t="str">
        <f t="shared" si="83"/>
        <v/>
      </c>
      <c r="BM53" s="76" t="str">
        <f t="shared" si="83"/>
        <v/>
      </c>
      <c r="BN53" s="76" t="str">
        <f t="shared" si="83"/>
        <v/>
      </c>
      <c r="BO53" s="76" t="str">
        <f t="shared" si="83"/>
        <v/>
      </c>
      <c r="BP53" s="76" t="str">
        <f t="shared" si="83"/>
        <v/>
      </c>
      <c r="BQ53" s="76" t="str">
        <f t="shared" si="83"/>
        <v/>
      </c>
      <c r="BR53" s="76" t="str">
        <f t="shared" si="83"/>
        <v/>
      </c>
      <c r="BS53" s="76" t="str">
        <f t="shared" si="83"/>
        <v/>
      </c>
      <c r="BT53" s="76" t="str">
        <f t="shared" si="83"/>
        <v/>
      </c>
      <c r="BU53" s="76" t="str">
        <f t="shared" si="83"/>
        <v/>
      </c>
      <c r="BV53" s="76" t="str">
        <f t="shared" si="83"/>
        <v/>
      </c>
      <c r="BW53" s="76" t="str">
        <f t="shared" si="83"/>
        <v/>
      </c>
      <c r="BX53" s="76" t="str">
        <f t="shared" si="83"/>
        <v/>
      </c>
      <c r="BY53" s="76" t="str">
        <f t="shared" si="83"/>
        <v/>
      </c>
      <c r="BZ53" s="76" t="str">
        <f t="shared" si="83"/>
        <v/>
      </c>
      <c r="CA53" s="76" t="str">
        <f t="shared" si="83"/>
        <v/>
      </c>
      <c r="CB53" s="76" t="str">
        <f t="shared" si="83"/>
        <v/>
      </c>
      <c r="CC53" s="76" t="str">
        <f t="shared" si="83"/>
        <v/>
      </c>
      <c r="CD53" s="76" t="str">
        <f t="shared" si="83"/>
        <v/>
      </c>
      <c r="CE53" s="76" t="str">
        <f t="shared" si="83"/>
        <v/>
      </c>
      <c r="CF53" s="76" t="str">
        <f t="shared" si="83"/>
        <v/>
      </c>
      <c r="CG53" s="76" t="str">
        <f t="shared" si="83"/>
        <v/>
      </c>
      <c r="CH53" s="76" t="str">
        <f t="shared" si="83"/>
        <v/>
      </c>
      <c r="CI53" s="76" t="str">
        <f t="shared" ref="CI53:DQ53" si="84">IF(CH53="","",IF(ROUNDDOWN(CH53*(1-$U53),0)&lt;$T53,$T53,ROUNDDOWN(CH53*(1-$U53),0)))</f>
        <v/>
      </c>
      <c r="CJ53" s="76" t="str">
        <f t="shared" si="84"/>
        <v/>
      </c>
      <c r="CK53" s="76" t="str">
        <f t="shared" si="84"/>
        <v/>
      </c>
      <c r="CL53" s="76" t="str">
        <f t="shared" si="84"/>
        <v/>
      </c>
      <c r="CM53" s="76" t="str">
        <f t="shared" si="84"/>
        <v/>
      </c>
      <c r="CN53" s="76" t="str">
        <f t="shared" si="84"/>
        <v/>
      </c>
      <c r="CO53" s="76" t="str">
        <f t="shared" si="84"/>
        <v/>
      </c>
      <c r="CP53" s="76" t="str">
        <f t="shared" si="84"/>
        <v/>
      </c>
      <c r="CQ53" s="76" t="str">
        <f t="shared" si="84"/>
        <v/>
      </c>
      <c r="CR53" s="76" t="str">
        <f t="shared" si="84"/>
        <v/>
      </c>
      <c r="CS53" s="76" t="str">
        <f t="shared" si="84"/>
        <v/>
      </c>
      <c r="CT53" s="76" t="str">
        <f t="shared" si="84"/>
        <v/>
      </c>
      <c r="CU53" s="76" t="str">
        <f t="shared" si="84"/>
        <v/>
      </c>
      <c r="CV53" s="76" t="str">
        <f t="shared" si="84"/>
        <v/>
      </c>
      <c r="CW53" s="76" t="str">
        <f t="shared" si="84"/>
        <v/>
      </c>
      <c r="CX53" s="76" t="str">
        <f t="shared" si="84"/>
        <v/>
      </c>
      <c r="CY53" s="76" t="str">
        <f t="shared" si="84"/>
        <v/>
      </c>
      <c r="CZ53" s="76" t="str">
        <f t="shared" si="84"/>
        <v/>
      </c>
      <c r="DA53" s="76" t="str">
        <f t="shared" si="84"/>
        <v/>
      </c>
      <c r="DB53" s="76" t="str">
        <f t="shared" si="84"/>
        <v/>
      </c>
      <c r="DC53" s="76" t="str">
        <f t="shared" si="84"/>
        <v/>
      </c>
      <c r="DD53" s="76" t="str">
        <f t="shared" si="84"/>
        <v/>
      </c>
      <c r="DE53" s="76" t="str">
        <f t="shared" si="84"/>
        <v/>
      </c>
      <c r="DF53" s="76" t="str">
        <f t="shared" si="84"/>
        <v/>
      </c>
      <c r="DG53" s="76" t="str">
        <f t="shared" si="84"/>
        <v/>
      </c>
      <c r="DH53" s="76" t="str">
        <f t="shared" si="84"/>
        <v/>
      </c>
      <c r="DI53" s="76" t="str">
        <f t="shared" si="84"/>
        <v/>
      </c>
      <c r="DJ53" s="76" t="str">
        <f t="shared" si="84"/>
        <v/>
      </c>
      <c r="DK53" s="76" t="str">
        <f t="shared" si="84"/>
        <v/>
      </c>
      <c r="DL53" s="76" t="str">
        <f t="shared" si="84"/>
        <v/>
      </c>
      <c r="DM53" s="76" t="str">
        <f t="shared" si="84"/>
        <v/>
      </c>
      <c r="DN53" s="76" t="str">
        <f t="shared" si="84"/>
        <v/>
      </c>
      <c r="DO53" s="76" t="str">
        <f t="shared" si="84"/>
        <v/>
      </c>
      <c r="DP53" s="76" t="str">
        <f t="shared" si="84"/>
        <v/>
      </c>
      <c r="DQ53" s="76" t="str">
        <f t="shared" si="84"/>
        <v/>
      </c>
    </row>
    <row r="54" spans="1:121" ht="22.5" customHeight="1" x14ac:dyDescent="0.2">
      <c r="A54" s="65">
        <v>12</v>
      </c>
      <c r="B54" s="65" t="str">
        <f>IF('種類別明細書（増加資産・全資産用）'!B54="","",'種類別明細書（増加資産・全資産用）'!B54)</f>
        <v/>
      </c>
      <c r="C54" s="67" t="str">
        <f>IF('種類別明細書（増加資産・全資産用）'!E54="","",'種類別明細書（増加資産・全資産用）'!E54)</f>
        <v/>
      </c>
      <c r="D54" s="667" t="str">
        <f>IF('種類別明細書（増加資産・全資産用）'!AB54="","",'種類別明細書（増加資産・全資産用）'!AB54)</f>
        <v/>
      </c>
      <c r="E54" s="667"/>
      <c r="F54" s="667"/>
      <c r="G54" s="80" t="str">
        <f>IF('種類別明細書（増加資産・全資産用）'!AE54="","",'種類別明細書（増加資産・全資産用）'!AE54)</f>
        <v/>
      </c>
      <c r="H54" s="79" t="str">
        <f>IF('種類別明細書（増加資産・全資産用）'!AI54="","",'種類別明細書（増加資産・全資産用）'!AI54)</f>
        <v/>
      </c>
      <c r="I54" s="79" t="str">
        <f t="shared" si="56"/>
        <v/>
      </c>
      <c r="J54" s="80" t="str">
        <f>IF(S54="","",HLOOKUP(S54,$V$42:$DO$63,13))</f>
        <v/>
      </c>
      <c r="K54" s="129" t="str">
        <f>IF('種類別明細書（増加資産・全資産用）'!AP54="","",'種類別明細書（増加資産・全資産用）'!AP54)</f>
        <v/>
      </c>
      <c r="L54" s="84" t="str">
        <f t="shared" si="57"/>
        <v/>
      </c>
      <c r="M54" s="84" t="str">
        <f t="shared" si="52"/>
        <v/>
      </c>
      <c r="N54" s="116" t="str">
        <f t="shared" si="58"/>
        <v/>
      </c>
      <c r="O54" s="68">
        <v>50</v>
      </c>
      <c r="P54" s="69">
        <v>4.4999999999999998E-2</v>
      </c>
      <c r="Q54" s="73" t="str">
        <f t="shared" si="59"/>
        <v/>
      </c>
      <c r="R54" s="73" t="str">
        <f t="shared" si="60"/>
        <v/>
      </c>
      <c r="S54" s="66" t="str">
        <f t="shared" si="61"/>
        <v/>
      </c>
      <c r="T54" s="76" t="str">
        <f t="shared" si="62"/>
        <v/>
      </c>
      <c r="U54" s="77" t="str">
        <f t="shared" si="63"/>
        <v/>
      </c>
      <c r="V54" s="76" t="str">
        <f t="shared" si="64"/>
        <v/>
      </c>
      <c r="W54" s="76" t="str">
        <f t="shared" ref="W54:CH54" si="85">IF(V54="","",IF(ROUNDDOWN(V54*(1-$U54),0)&lt;$T54,$T54,ROUNDDOWN(V54*(1-$U54),0)))</f>
        <v/>
      </c>
      <c r="X54" s="76" t="str">
        <f t="shared" si="85"/>
        <v/>
      </c>
      <c r="Y54" s="76" t="str">
        <f t="shared" si="85"/>
        <v/>
      </c>
      <c r="Z54" s="76" t="str">
        <f t="shared" si="85"/>
        <v/>
      </c>
      <c r="AA54" s="76" t="str">
        <f t="shared" si="85"/>
        <v/>
      </c>
      <c r="AB54" s="76" t="str">
        <f t="shared" si="85"/>
        <v/>
      </c>
      <c r="AC54" s="76" t="str">
        <f t="shared" si="85"/>
        <v/>
      </c>
      <c r="AD54" s="76" t="str">
        <f t="shared" si="85"/>
        <v/>
      </c>
      <c r="AE54" s="76" t="str">
        <f t="shared" si="85"/>
        <v/>
      </c>
      <c r="AF54" s="76" t="str">
        <f t="shared" si="85"/>
        <v/>
      </c>
      <c r="AG54" s="76" t="str">
        <f t="shared" si="85"/>
        <v/>
      </c>
      <c r="AH54" s="76" t="str">
        <f t="shared" si="85"/>
        <v/>
      </c>
      <c r="AI54" s="76" t="str">
        <f t="shared" si="85"/>
        <v/>
      </c>
      <c r="AJ54" s="76" t="str">
        <f t="shared" si="85"/>
        <v/>
      </c>
      <c r="AK54" s="76" t="str">
        <f t="shared" si="85"/>
        <v/>
      </c>
      <c r="AL54" s="76" t="str">
        <f t="shared" si="85"/>
        <v/>
      </c>
      <c r="AM54" s="76" t="str">
        <f t="shared" si="85"/>
        <v/>
      </c>
      <c r="AN54" s="76" t="str">
        <f t="shared" si="85"/>
        <v/>
      </c>
      <c r="AO54" s="76" t="str">
        <f t="shared" si="85"/>
        <v/>
      </c>
      <c r="AP54" s="76" t="str">
        <f t="shared" si="85"/>
        <v/>
      </c>
      <c r="AQ54" s="76" t="str">
        <f t="shared" si="85"/>
        <v/>
      </c>
      <c r="AR54" s="76" t="str">
        <f t="shared" si="85"/>
        <v/>
      </c>
      <c r="AS54" s="76" t="str">
        <f t="shared" si="85"/>
        <v/>
      </c>
      <c r="AT54" s="76" t="str">
        <f t="shared" si="85"/>
        <v/>
      </c>
      <c r="AU54" s="76" t="str">
        <f t="shared" si="85"/>
        <v/>
      </c>
      <c r="AV54" s="76" t="str">
        <f t="shared" si="85"/>
        <v/>
      </c>
      <c r="AW54" s="76" t="str">
        <f t="shared" si="85"/>
        <v/>
      </c>
      <c r="AX54" s="76" t="str">
        <f t="shared" si="85"/>
        <v/>
      </c>
      <c r="AY54" s="76" t="str">
        <f t="shared" si="85"/>
        <v/>
      </c>
      <c r="AZ54" s="76" t="str">
        <f t="shared" si="85"/>
        <v/>
      </c>
      <c r="BA54" s="76" t="str">
        <f t="shared" si="85"/>
        <v/>
      </c>
      <c r="BB54" s="76" t="str">
        <f t="shared" si="85"/>
        <v/>
      </c>
      <c r="BC54" s="76" t="str">
        <f t="shared" si="85"/>
        <v/>
      </c>
      <c r="BD54" s="76" t="str">
        <f t="shared" si="85"/>
        <v/>
      </c>
      <c r="BE54" s="76" t="str">
        <f t="shared" si="85"/>
        <v/>
      </c>
      <c r="BF54" s="76" t="str">
        <f t="shared" si="85"/>
        <v/>
      </c>
      <c r="BG54" s="76" t="str">
        <f t="shared" si="85"/>
        <v/>
      </c>
      <c r="BH54" s="76" t="str">
        <f t="shared" si="85"/>
        <v/>
      </c>
      <c r="BI54" s="76" t="str">
        <f t="shared" si="85"/>
        <v/>
      </c>
      <c r="BJ54" s="76" t="str">
        <f t="shared" si="85"/>
        <v/>
      </c>
      <c r="BK54" s="76" t="str">
        <f t="shared" si="85"/>
        <v/>
      </c>
      <c r="BL54" s="76" t="str">
        <f t="shared" si="85"/>
        <v/>
      </c>
      <c r="BM54" s="76" t="str">
        <f t="shared" si="85"/>
        <v/>
      </c>
      <c r="BN54" s="76" t="str">
        <f t="shared" si="85"/>
        <v/>
      </c>
      <c r="BO54" s="76" t="str">
        <f t="shared" si="85"/>
        <v/>
      </c>
      <c r="BP54" s="76" t="str">
        <f t="shared" si="85"/>
        <v/>
      </c>
      <c r="BQ54" s="76" t="str">
        <f t="shared" si="85"/>
        <v/>
      </c>
      <c r="BR54" s="76" t="str">
        <f t="shared" si="85"/>
        <v/>
      </c>
      <c r="BS54" s="76" t="str">
        <f t="shared" si="85"/>
        <v/>
      </c>
      <c r="BT54" s="76" t="str">
        <f t="shared" si="85"/>
        <v/>
      </c>
      <c r="BU54" s="76" t="str">
        <f t="shared" si="85"/>
        <v/>
      </c>
      <c r="BV54" s="76" t="str">
        <f t="shared" si="85"/>
        <v/>
      </c>
      <c r="BW54" s="76" t="str">
        <f t="shared" si="85"/>
        <v/>
      </c>
      <c r="BX54" s="76" t="str">
        <f t="shared" si="85"/>
        <v/>
      </c>
      <c r="BY54" s="76" t="str">
        <f t="shared" si="85"/>
        <v/>
      </c>
      <c r="BZ54" s="76" t="str">
        <f t="shared" si="85"/>
        <v/>
      </c>
      <c r="CA54" s="76" t="str">
        <f t="shared" si="85"/>
        <v/>
      </c>
      <c r="CB54" s="76" t="str">
        <f t="shared" si="85"/>
        <v/>
      </c>
      <c r="CC54" s="76" t="str">
        <f t="shared" si="85"/>
        <v/>
      </c>
      <c r="CD54" s="76" t="str">
        <f t="shared" si="85"/>
        <v/>
      </c>
      <c r="CE54" s="76" t="str">
        <f t="shared" si="85"/>
        <v/>
      </c>
      <c r="CF54" s="76" t="str">
        <f t="shared" si="85"/>
        <v/>
      </c>
      <c r="CG54" s="76" t="str">
        <f t="shared" si="85"/>
        <v/>
      </c>
      <c r="CH54" s="76" t="str">
        <f t="shared" si="85"/>
        <v/>
      </c>
      <c r="CI54" s="76" t="str">
        <f t="shared" ref="CI54:DQ54" si="86">IF(CH54="","",IF(ROUNDDOWN(CH54*(1-$U54),0)&lt;$T54,$T54,ROUNDDOWN(CH54*(1-$U54),0)))</f>
        <v/>
      </c>
      <c r="CJ54" s="76" t="str">
        <f t="shared" si="86"/>
        <v/>
      </c>
      <c r="CK54" s="76" t="str">
        <f t="shared" si="86"/>
        <v/>
      </c>
      <c r="CL54" s="76" t="str">
        <f t="shared" si="86"/>
        <v/>
      </c>
      <c r="CM54" s="76" t="str">
        <f t="shared" si="86"/>
        <v/>
      </c>
      <c r="CN54" s="76" t="str">
        <f t="shared" si="86"/>
        <v/>
      </c>
      <c r="CO54" s="76" t="str">
        <f t="shared" si="86"/>
        <v/>
      </c>
      <c r="CP54" s="76" t="str">
        <f t="shared" si="86"/>
        <v/>
      </c>
      <c r="CQ54" s="76" t="str">
        <f t="shared" si="86"/>
        <v/>
      </c>
      <c r="CR54" s="76" t="str">
        <f t="shared" si="86"/>
        <v/>
      </c>
      <c r="CS54" s="76" t="str">
        <f t="shared" si="86"/>
        <v/>
      </c>
      <c r="CT54" s="76" t="str">
        <f t="shared" si="86"/>
        <v/>
      </c>
      <c r="CU54" s="76" t="str">
        <f t="shared" si="86"/>
        <v/>
      </c>
      <c r="CV54" s="76" t="str">
        <f t="shared" si="86"/>
        <v/>
      </c>
      <c r="CW54" s="76" t="str">
        <f t="shared" si="86"/>
        <v/>
      </c>
      <c r="CX54" s="76" t="str">
        <f t="shared" si="86"/>
        <v/>
      </c>
      <c r="CY54" s="76" t="str">
        <f t="shared" si="86"/>
        <v/>
      </c>
      <c r="CZ54" s="76" t="str">
        <f t="shared" si="86"/>
        <v/>
      </c>
      <c r="DA54" s="76" t="str">
        <f t="shared" si="86"/>
        <v/>
      </c>
      <c r="DB54" s="76" t="str">
        <f t="shared" si="86"/>
        <v/>
      </c>
      <c r="DC54" s="76" t="str">
        <f t="shared" si="86"/>
        <v/>
      </c>
      <c r="DD54" s="76" t="str">
        <f t="shared" si="86"/>
        <v/>
      </c>
      <c r="DE54" s="76" t="str">
        <f t="shared" si="86"/>
        <v/>
      </c>
      <c r="DF54" s="76" t="str">
        <f t="shared" si="86"/>
        <v/>
      </c>
      <c r="DG54" s="76" t="str">
        <f t="shared" si="86"/>
        <v/>
      </c>
      <c r="DH54" s="76" t="str">
        <f t="shared" si="86"/>
        <v/>
      </c>
      <c r="DI54" s="76" t="str">
        <f t="shared" si="86"/>
        <v/>
      </c>
      <c r="DJ54" s="76" t="str">
        <f t="shared" si="86"/>
        <v/>
      </c>
      <c r="DK54" s="76" t="str">
        <f t="shared" si="86"/>
        <v/>
      </c>
      <c r="DL54" s="76" t="str">
        <f t="shared" si="86"/>
        <v/>
      </c>
      <c r="DM54" s="76" t="str">
        <f t="shared" si="86"/>
        <v/>
      </c>
      <c r="DN54" s="76" t="str">
        <f t="shared" si="86"/>
        <v/>
      </c>
      <c r="DO54" s="76" t="str">
        <f t="shared" si="86"/>
        <v/>
      </c>
      <c r="DP54" s="76" t="str">
        <f t="shared" si="86"/>
        <v/>
      </c>
      <c r="DQ54" s="76" t="str">
        <f t="shared" si="86"/>
        <v/>
      </c>
    </row>
    <row r="55" spans="1:121" ht="22.5" customHeight="1" x14ac:dyDescent="0.2">
      <c r="A55" s="65">
        <v>13</v>
      </c>
      <c r="B55" s="65" t="str">
        <f>IF('種類別明細書（増加資産・全資産用）'!B55="","",'種類別明細書（増加資産・全資産用）'!B55)</f>
        <v/>
      </c>
      <c r="C55" s="67" t="str">
        <f>IF('種類別明細書（増加資産・全資産用）'!E55="","",'種類別明細書（増加資産・全資産用）'!E55)</f>
        <v/>
      </c>
      <c r="D55" s="667" t="str">
        <f>IF('種類別明細書（増加資産・全資産用）'!AB55="","",'種類別明細書（増加資産・全資産用）'!AB55)</f>
        <v/>
      </c>
      <c r="E55" s="667"/>
      <c r="F55" s="667"/>
      <c r="G55" s="80" t="str">
        <f>IF('種類別明細書（増加資産・全資産用）'!AE55="","",'種類別明細書（増加資産・全資産用）'!AE55)</f>
        <v/>
      </c>
      <c r="H55" s="79" t="str">
        <f>IF('種類別明細書（増加資産・全資産用）'!AI55="","",'種類別明細書（増加資産・全資産用）'!AI55)</f>
        <v/>
      </c>
      <c r="I55" s="79" t="str">
        <f t="shared" si="56"/>
        <v/>
      </c>
      <c r="J55" s="80" t="str">
        <f>IF(S55="","",HLOOKUP(S55,$V$42:$DO$63,14))</f>
        <v/>
      </c>
      <c r="K55" s="129" t="str">
        <f>IF('種類別明細書（増加資産・全資産用）'!AP55="","",'種類別明細書（増加資産・全資産用）'!AP55)</f>
        <v/>
      </c>
      <c r="L55" s="84" t="str">
        <f t="shared" si="57"/>
        <v/>
      </c>
      <c r="M55" s="84" t="str">
        <f t="shared" si="52"/>
        <v/>
      </c>
      <c r="N55" s="116" t="str">
        <f t="shared" si="58"/>
        <v/>
      </c>
      <c r="O55" s="68">
        <v>51</v>
      </c>
      <c r="P55" s="69">
        <v>4.3999999999999997E-2</v>
      </c>
      <c r="Q55" s="73" t="str">
        <f t="shared" si="59"/>
        <v/>
      </c>
      <c r="R55" s="73" t="str">
        <f t="shared" si="60"/>
        <v/>
      </c>
      <c r="S55" s="66" t="str">
        <f t="shared" si="61"/>
        <v/>
      </c>
      <c r="T55" s="76" t="str">
        <f t="shared" si="62"/>
        <v/>
      </c>
      <c r="U55" s="77" t="str">
        <f t="shared" si="63"/>
        <v/>
      </c>
      <c r="V55" s="76" t="str">
        <f t="shared" si="64"/>
        <v/>
      </c>
      <c r="W55" s="76" t="str">
        <f t="shared" ref="W55:CH55" si="87">IF(V55="","",IF(ROUNDDOWN(V55*(1-$U55),0)&lt;$T55,$T55,ROUNDDOWN(V55*(1-$U55),0)))</f>
        <v/>
      </c>
      <c r="X55" s="76" t="str">
        <f t="shared" si="87"/>
        <v/>
      </c>
      <c r="Y55" s="76" t="str">
        <f t="shared" si="87"/>
        <v/>
      </c>
      <c r="Z55" s="76" t="str">
        <f t="shared" si="87"/>
        <v/>
      </c>
      <c r="AA55" s="76" t="str">
        <f t="shared" si="87"/>
        <v/>
      </c>
      <c r="AB55" s="76" t="str">
        <f t="shared" si="87"/>
        <v/>
      </c>
      <c r="AC55" s="76" t="str">
        <f t="shared" si="87"/>
        <v/>
      </c>
      <c r="AD55" s="76" t="str">
        <f t="shared" si="87"/>
        <v/>
      </c>
      <c r="AE55" s="76" t="str">
        <f t="shared" si="87"/>
        <v/>
      </c>
      <c r="AF55" s="76" t="str">
        <f t="shared" si="87"/>
        <v/>
      </c>
      <c r="AG55" s="76" t="str">
        <f t="shared" si="87"/>
        <v/>
      </c>
      <c r="AH55" s="76" t="str">
        <f t="shared" si="87"/>
        <v/>
      </c>
      <c r="AI55" s="76" t="str">
        <f t="shared" si="87"/>
        <v/>
      </c>
      <c r="AJ55" s="76" t="str">
        <f t="shared" si="87"/>
        <v/>
      </c>
      <c r="AK55" s="76" t="str">
        <f t="shared" si="87"/>
        <v/>
      </c>
      <c r="AL55" s="76" t="str">
        <f t="shared" si="87"/>
        <v/>
      </c>
      <c r="AM55" s="76" t="str">
        <f t="shared" si="87"/>
        <v/>
      </c>
      <c r="AN55" s="76" t="str">
        <f t="shared" si="87"/>
        <v/>
      </c>
      <c r="AO55" s="76" t="str">
        <f t="shared" si="87"/>
        <v/>
      </c>
      <c r="AP55" s="76" t="str">
        <f t="shared" si="87"/>
        <v/>
      </c>
      <c r="AQ55" s="76" t="str">
        <f t="shared" si="87"/>
        <v/>
      </c>
      <c r="AR55" s="76" t="str">
        <f t="shared" si="87"/>
        <v/>
      </c>
      <c r="AS55" s="76" t="str">
        <f t="shared" si="87"/>
        <v/>
      </c>
      <c r="AT55" s="76" t="str">
        <f t="shared" si="87"/>
        <v/>
      </c>
      <c r="AU55" s="76" t="str">
        <f t="shared" si="87"/>
        <v/>
      </c>
      <c r="AV55" s="76" t="str">
        <f t="shared" si="87"/>
        <v/>
      </c>
      <c r="AW55" s="76" t="str">
        <f t="shared" si="87"/>
        <v/>
      </c>
      <c r="AX55" s="76" t="str">
        <f t="shared" si="87"/>
        <v/>
      </c>
      <c r="AY55" s="76" t="str">
        <f t="shared" si="87"/>
        <v/>
      </c>
      <c r="AZ55" s="76" t="str">
        <f t="shared" si="87"/>
        <v/>
      </c>
      <c r="BA55" s="76" t="str">
        <f t="shared" si="87"/>
        <v/>
      </c>
      <c r="BB55" s="76" t="str">
        <f t="shared" si="87"/>
        <v/>
      </c>
      <c r="BC55" s="76" t="str">
        <f t="shared" si="87"/>
        <v/>
      </c>
      <c r="BD55" s="76" t="str">
        <f t="shared" si="87"/>
        <v/>
      </c>
      <c r="BE55" s="76" t="str">
        <f t="shared" si="87"/>
        <v/>
      </c>
      <c r="BF55" s="76" t="str">
        <f t="shared" si="87"/>
        <v/>
      </c>
      <c r="BG55" s="76" t="str">
        <f t="shared" si="87"/>
        <v/>
      </c>
      <c r="BH55" s="76" t="str">
        <f t="shared" si="87"/>
        <v/>
      </c>
      <c r="BI55" s="76" t="str">
        <f t="shared" si="87"/>
        <v/>
      </c>
      <c r="BJ55" s="76" t="str">
        <f t="shared" si="87"/>
        <v/>
      </c>
      <c r="BK55" s="76" t="str">
        <f t="shared" si="87"/>
        <v/>
      </c>
      <c r="BL55" s="76" t="str">
        <f t="shared" si="87"/>
        <v/>
      </c>
      <c r="BM55" s="76" t="str">
        <f t="shared" si="87"/>
        <v/>
      </c>
      <c r="BN55" s="76" t="str">
        <f t="shared" si="87"/>
        <v/>
      </c>
      <c r="BO55" s="76" t="str">
        <f t="shared" si="87"/>
        <v/>
      </c>
      <c r="BP55" s="76" t="str">
        <f t="shared" si="87"/>
        <v/>
      </c>
      <c r="BQ55" s="76" t="str">
        <f t="shared" si="87"/>
        <v/>
      </c>
      <c r="BR55" s="76" t="str">
        <f t="shared" si="87"/>
        <v/>
      </c>
      <c r="BS55" s="76" t="str">
        <f t="shared" si="87"/>
        <v/>
      </c>
      <c r="BT55" s="76" t="str">
        <f t="shared" si="87"/>
        <v/>
      </c>
      <c r="BU55" s="76" t="str">
        <f t="shared" si="87"/>
        <v/>
      </c>
      <c r="BV55" s="76" t="str">
        <f t="shared" si="87"/>
        <v/>
      </c>
      <c r="BW55" s="76" t="str">
        <f t="shared" si="87"/>
        <v/>
      </c>
      <c r="BX55" s="76" t="str">
        <f t="shared" si="87"/>
        <v/>
      </c>
      <c r="BY55" s="76" t="str">
        <f t="shared" si="87"/>
        <v/>
      </c>
      <c r="BZ55" s="76" t="str">
        <f t="shared" si="87"/>
        <v/>
      </c>
      <c r="CA55" s="76" t="str">
        <f t="shared" si="87"/>
        <v/>
      </c>
      <c r="CB55" s="76" t="str">
        <f t="shared" si="87"/>
        <v/>
      </c>
      <c r="CC55" s="76" t="str">
        <f t="shared" si="87"/>
        <v/>
      </c>
      <c r="CD55" s="76" t="str">
        <f t="shared" si="87"/>
        <v/>
      </c>
      <c r="CE55" s="76" t="str">
        <f t="shared" si="87"/>
        <v/>
      </c>
      <c r="CF55" s="76" t="str">
        <f t="shared" si="87"/>
        <v/>
      </c>
      <c r="CG55" s="76" t="str">
        <f t="shared" si="87"/>
        <v/>
      </c>
      <c r="CH55" s="76" t="str">
        <f t="shared" si="87"/>
        <v/>
      </c>
      <c r="CI55" s="76" t="str">
        <f t="shared" ref="CI55:DQ55" si="88">IF(CH55="","",IF(ROUNDDOWN(CH55*(1-$U55),0)&lt;$T55,$T55,ROUNDDOWN(CH55*(1-$U55),0)))</f>
        <v/>
      </c>
      <c r="CJ55" s="76" t="str">
        <f t="shared" si="88"/>
        <v/>
      </c>
      <c r="CK55" s="76" t="str">
        <f t="shared" si="88"/>
        <v/>
      </c>
      <c r="CL55" s="76" t="str">
        <f t="shared" si="88"/>
        <v/>
      </c>
      <c r="CM55" s="76" t="str">
        <f t="shared" si="88"/>
        <v/>
      </c>
      <c r="CN55" s="76" t="str">
        <f t="shared" si="88"/>
        <v/>
      </c>
      <c r="CO55" s="76" t="str">
        <f t="shared" si="88"/>
        <v/>
      </c>
      <c r="CP55" s="76" t="str">
        <f t="shared" si="88"/>
        <v/>
      </c>
      <c r="CQ55" s="76" t="str">
        <f t="shared" si="88"/>
        <v/>
      </c>
      <c r="CR55" s="76" t="str">
        <f t="shared" si="88"/>
        <v/>
      </c>
      <c r="CS55" s="76" t="str">
        <f t="shared" si="88"/>
        <v/>
      </c>
      <c r="CT55" s="76" t="str">
        <f t="shared" si="88"/>
        <v/>
      </c>
      <c r="CU55" s="76" t="str">
        <f t="shared" si="88"/>
        <v/>
      </c>
      <c r="CV55" s="76" t="str">
        <f t="shared" si="88"/>
        <v/>
      </c>
      <c r="CW55" s="76" t="str">
        <f t="shared" si="88"/>
        <v/>
      </c>
      <c r="CX55" s="76" t="str">
        <f t="shared" si="88"/>
        <v/>
      </c>
      <c r="CY55" s="76" t="str">
        <f t="shared" si="88"/>
        <v/>
      </c>
      <c r="CZ55" s="76" t="str">
        <f t="shared" si="88"/>
        <v/>
      </c>
      <c r="DA55" s="76" t="str">
        <f t="shared" si="88"/>
        <v/>
      </c>
      <c r="DB55" s="76" t="str">
        <f t="shared" si="88"/>
        <v/>
      </c>
      <c r="DC55" s="76" t="str">
        <f t="shared" si="88"/>
        <v/>
      </c>
      <c r="DD55" s="76" t="str">
        <f t="shared" si="88"/>
        <v/>
      </c>
      <c r="DE55" s="76" t="str">
        <f t="shared" si="88"/>
        <v/>
      </c>
      <c r="DF55" s="76" t="str">
        <f t="shared" si="88"/>
        <v/>
      </c>
      <c r="DG55" s="76" t="str">
        <f t="shared" si="88"/>
        <v/>
      </c>
      <c r="DH55" s="76" t="str">
        <f t="shared" si="88"/>
        <v/>
      </c>
      <c r="DI55" s="76" t="str">
        <f t="shared" si="88"/>
        <v/>
      </c>
      <c r="DJ55" s="76" t="str">
        <f t="shared" si="88"/>
        <v/>
      </c>
      <c r="DK55" s="76" t="str">
        <f t="shared" si="88"/>
        <v/>
      </c>
      <c r="DL55" s="76" t="str">
        <f t="shared" si="88"/>
        <v/>
      </c>
      <c r="DM55" s="76" t="str">
        <f t="shared" si="88"/>
        <v/>
      </c>
      <c r="DN55" s="76" t="str">
        <f t="shared" si="88"/>
        <v/>
      </c>
      <c r="DO55" s="76" t="str">
        <f t="shared" si="88"/>
        <v/>
      </c>
      <c r="DP55" s="76" t="str">
        <f t="shared" si="88"/>
        <v/>
      </c>
      <c r="DQ55" s="76" t="str">
        <f t="shared" si="88"/>
        <v/>
      </c>
    </row>
    <row r="56" spans="1:121" ht="22.5" customHeight="1" x14ac:dyDescent="0.2">
      <c r="A56" s="65">
        <v>14</v>
      </c>
      <c r="B56" s="65" t="str">
        <f>IF('種類別明細書（増加資産・全資産用）'!B56="","",'種類別明細書（増加資産・全資産用）'!B56)</f>
        <v/>
      </c>
      <c r="C56" s="67" t="str">
        <f>IF('種類別明細書（増加資産・全資産用）'!E56="","",'種類別明細書（増加資産・全資産用）'!E56)</f>
        <v/>
      </c>
      <c r="D56" s="667" t="str">
        <f>IF('種類別明細書（増加資産・全資産用）'!AB56="","",'種類別明細書（増加資産・全資産用）'!AB56)</f>
        <v/>
      </c>
      <c r="E56" s="667"/>
      <c r="F56" s="667"/>
      <c r="G56" s="80" t="str">
        <f>IF('種類別明細書（増加資産・全資産用）'!AE56="","",'種類別明細書（増加資産・全資産用）'!AE56)</f>
        <v/>
      </c>
      <c r="H56" s="79" t="str">
        <f>IF('種類別明細書（増加資産・全資産用）'!AI56="","",'種類別明細書（増加資産・全資産用）'!AI56)</f>
        <v/>
      </c>
      <c r="I56" s="79" t="str">
        <f t="shared" si="56"/>
        <v/>
      </c>
      <c r="J56" s="80" t="str">
        <f>IF(S56="","",HLOOKUP(S56,$V$42:$DO$63,15))</f>
        <v/>
      </c>
      <c r="K56" s="129" t="str">
        <f>IF('種類別明細書（増加資産・全資産用）'!AP56="","",'種類別明細書（増加資産・全資産用）'!AP56)</f>
        <v/>
      </c>
      <c r="L56" s="84" t="str">
        <f t="shared" si="57"/>
        <v/>
      </c>
      <c r="M56" s="84" t="str">
        <f t="shared" si="52"/>
        <v/>
      </c>
      <c r="N56" s="116" t="str">
        <f t="shared" si="58"/>
        <v/>
      </c>
      <c r="O56" s="68">
        <v>52</v>
      </c>
      <c r="P56" s="69">
        <v>4.2999999999999997E-2</v>
      </c>
      <c r="Q56" s="73" t="str">
        <f t="shared" si="59"/>
        <v/>
      </c>
      <c r="R56" s="73" t="str">
        <f t="shared" si="60"/>
        <v/>
      </c>
      <c r="S56" s="66" t="str">
        <f t="shared" si="61"/>
        <v/>
      </c>
      <c r="T56" s="76" t="str">
        <f t="shared" si="62"/>
        <v/>
      </c>
      <c r="U56" s="77" t="str">
        <f t="shared" si="63"/>
        <v/>
      </c>
      <c r="V56" s="76" t="str">
        <f t="shared" si="64"/>
        <v/>
      </c>
      <c r="W56" s="76" t="str">
        <f t="shared" ref="W56:CH56" si="89">IF(V56="","",IF(ROUNDDOWN(V56*(1-$U56),0)&lt;$T56,$T56,ROUNDDOWN(V56*(1-$U56),0)))</f>
        <v/>
      </c>
      <c r="X56" s="76" t="str">
        <f t="shared" si="89"/>
        <v/>
      </c>
      <c r="Y56" s="76" t="str">
        <f t="shared" si="89"/>
        <v/>
      </c>
      <c r="Z56" s="76" t="str">
        <f t="shared" si="89"/>
        <v/>
      </c>
      <c r="AA56" s="76" t="str">
        <f t="shared" si="89"/>
        <v/>
      </c>
      <c r="AB56" s="76" t="str">
        <f t="shared" si="89"/>
        <v/>
      </c>
      <c r="AC56" s="76" t="str">
        <f t="shared" si="89"/>
        <v/>
      </c>
      <c r="AD56" s="76" t="str">
        <f t="shared" si="89"/>
        <v/>
      </c>
      <c r="AE56" s="76" t="str">
        <f t="shared" si="89"/>
        <v/>
      </c>
      <c r="AF56" s="76" t="str">
        <f t="shared" si="89"/>
        <v/>
      </c>
      <c r="AG56" s="76" t="str">
        <f t="shared" si="89"/>
        <v/>
      </c>
      <c r="AH56" s="76" t="str">
        <f t="shared" si="89"/>
        <v/>
      </c>
      <c r="AI56" s="76" t="str">
        <f t="shared" si="89"/>
        <v/>
      </c>
      <c r="AJ56" s="76" t="str">
        <f t="shared" si="89"/>
        <v/>
      </c>
      <c r="AK56" s="76" t="str">
        <f t="shared" si="89"/>
        <v/>
      </c>
      <c r="AL56" s="76" t="str">
        <f t="shared" si="89"/>
        <v/>
      </c>
      <c r="AM56" s="76" t="str">
        <f t="shared" si="89"/>
        <v/>
      </c>
      <c r="AN56" s="76" t="str">
        <f t="shared" si="89"/>
        <v/>
      </c>
      <c r="AO56" s="76" t="str">
        <f t="shared" si="89"/>
        <v/>
      </c>
      <c r="AP56" s="76" t="str">
        <f t="shared" si="89"/>
        <v/>
      </c>
      <c r="AQ56" s="76" t="str">
        <f t="shared" si="89"/>
        <v/>
      </c>
      <c r="AR56" s="76" t="str">
        <f t="shared" si="89"/>
        <v/>
      </c>
      <c r="AS56" s="76" t="str">
        <f t="shared" si="89"/>
        <v/>
      </c>
      <c r="AT56" s="76" t="str">
        <f t="shared" si="89"/>
        <v/>
      </c>
      <c r="AU56" s="76" t="str">
        <f t="shared" si="89"/>
        <v/>
      </c>
      <c r="AV56" s="76" t="str">
        <f t="shared" si="89"/>
        <v/>
      </c>
      <c r="AW56" s="76" t="str">
        <f t="shared" si="89"/>
        <v/>
      </c>
      <c r="AX56" s="76" t="str">
        <f t="shared" si="89"/>
        <v/>
      </c>
      <c r="AY56" s="76" t="str">
        <f t="shared" si="89"/>
        <v/>
      </c>
      <c r="AZ56" s="76" t="str">
        <f t="shared" si="89"/>
        <v/>
      </c>
      <c r="BA56" s="76" t="str">
        <f t="shared" si="89"/>
        <v/>
      </c>
      <c r="BB56" s="76" t="str">
        <f t="shared" si="89"/>
        <v/>
      </c>
      <c r="BC56" s="76" t="str">
        <f t="shared" si="89"/>
        <v/>
      </c>
      <c r="BD56" s="76" t="str">
        <f t="shared" si="89"/>
        <v/>
      </c>
      <c r="BE56" s="76" t="str">
        <f t="shared" si="89"/>
        <v/>
      </c>
      <c r="BF56" s="76" t="str">
        <f t="shared" si="89"/>
        <v/>
      </c>
      <c r="BG56" s="76" t="str">
        <f t="shared" si="89"/>
        <v/>
      </c>
      <c r="BH56" s="76" t="str">
        <f t="shared" si="89"/>
        <v/>
      </c>
      <c r="BI56" s="76" t="str">
        <f t="shared" si="89"/>
        <v/>
      </c>
      <c r="BJ56" s="76" t="str">
        <f t="shared" si="89"/>
        <v/>
      </c>
      <c r="BK56" s="76" t="str">
        <f t="shared" si="89"/>
        <v/>
      </c>
      <c r="BL56" s="76" t="str">
        <f t="shared" si="89"/>
        <v/>
      </c>
      <c r="BM56" s="76" t="str">
        <f t="shared" si="89"/>
        <v/>
      </c>
      <c r="BN56" s="76" t="str">
        <f t="shared" si="89"/>
        <v/>
      </c>
      <c r="BO56" s="76" t="str">
        <f t="shared" si="89"/>
        <v/>
      </c>
      <c r="BP56" s="76" t="str">
        <f t="shared" si="89"/>
        <v/>
      </c>
      <c r="BQ56" s="76" t="str">
        <f t="shared" si="89"/>
        <v/>
      </c>
      <c r="BR56" s="76" t="str">
        <f t="shared" si="89"/>
        <v/>
      </c>
      <c r="BS56" s="76" t="str">
        <f t="shared" si="89"/>
        <v/>
      </c>
      <c r="BT56" s="76" t="str">
        <f t="shared" si="89"/>
        <v/>
      </c>
      <c r="BU56" s="76" t="str">
        <f t="shared" si="89"/>
        <v/>
      </c>
      <c r="BV56" s="76" t="str">
        <f t="shared" si="89"/>
        <v/>
      </c>
      <c r="BW56" s="76" t="str">
        <f t="shared" si="89"/>
        <v/>
      </c>
      <c r="BX56" s="76" t="str">
        <f t="shared" si="89"/>
        <v/>
      </c>
      <c r="BY56" s="76" t="str">
        <f t="shared" si="89"/>
        <v/>
      </c>
      <c r="BZ56" s="76" t="str">
        <f t="shared" si="89"/>
        <v/>
      </c>
      <c r="CA56" s="76" t="str">
        <f t="shared" si="89"/>
        <v/>
      </c>
      <c r="CB56" s="76" t="str">
        <f t="shared" si="89"/>
        <v/>
      </c>
      <c r="CC56" s="76" t="str">
        <f t="shared" si="89"/>
        <v/>
      </c>
      <c r="CD56" s="76" t="str">
        <f t="shared" si="89"/>
        <v/>
      </c>
      <c r="CE56" s="76" t="str">
        <f t="shared" si="89"/>
        <v/>
      </c>
      <c r="CF56" s="76" t="str">
        <f t="shared" si="89"/>
        <v/>
      </c>
      <c r="CG56" s="76" t="str">
        <f t="shared" si="89"/>
        <v/>
      </c>
      <c r="CH56" s="76" t="str">
        <f t="shared" si="89"/>
        <v/>
      </c>
      <c r="CI56" s="76" t="str">
        <f t="shared" ref="CI56:DQ56" si="90">IF(CH56="","",IF(ROUNDDOWN(CH56*(1-$U56),0)&lt;$T56,$T56,ROUNDDOWN(CH56*(1-$U56),0)))</f>
        <v/>
      </c>
      <c r="CJ56" s="76" t="str">
        <f t="shared" si="90"/>
        <v/>
      </c>
      <c r="CK56" s="76" t="str">
        <f t="shared" si="90"/>
        <v/>
      </c>
      <c r="CL56" s="76" t="str">
        <f t="shared" si="90"/>
        <v/>
      </c>
      <c r="CM56" s="76" t="str">
        <f t="shared" si="90"/>
        <v/>
      </c>
      <c r="CN56" s="76" t="str">
        <f t="shared" si="90"/>
        <v/>
      </c>
      <c r="CO56" s="76" t="str">
        <f t="shared" si="90"/>
        <v/>
      </c>
      <c r="CP56" s="76" t="str">
        <f t="shared" si="90"/>
        <v/>
      </c>
      <c r="CQ56" s="76" t="str">
        <f t="shared" si="90"/>
        <v/>
      </c>
      <c r="CR56" s="76" t="str">
        <f t="shared" si="90"/>
        <v/>
      </c>
      <c r="CS56" s="76" t="str">
        <f t="shared" si="90"/>
        <v/>
      </c>
      <c r="CT56" s="76" t="str">
        <f t="shared" si="90"/>
        <v/>
      </c>
      <c r="CU56" s="76" t="str">
        <f t="shared" si="90"/>
        <v/>
      </c>
      <c r="CV56" s="76" t="str">
        <f t="shared" si="90"/>
        <v/>
      </c>
      <c r="CW56" s="76" t="str">
        <f t="shared" si="90"/>
        <v/>
      </c>
      <c r="CX56" s="76" t="str">
        <f t="shared" si="90"/>
        <v/>
      </c>
      <c r="CY56" s="76" t="str">
        <f t="shared" si="90"/>
        <v/>
      </c>
      <c r="CZ56" s="76" t="str">
        <f t="shared" si="90"/>
        <v/>
      </c>
      <c r="DA56" s="76" t="str">
        <f t="shared" si="90"/>
        <v/>
      </c>
      <c r="DB56" s="76" t="str">
        <f t="shared" si="90"/>
        <v/>
      </c>
      <c r="DC56" s="76" t="str">
        <f t="shared" si="90"/>
        <v/>
      </c>
      <c r="DD56" s="76" t="str">
        <f t="shared" si="90"/>
        <v/>
      </c>
      <c r="DE56" s="76" t="str">
        <f t="shared" si="90"/>
        <v/>
      </c>
      <c r="DF56" s="76" t="str">
        <f t="shared" si="90"/>
        <v/>
      </c>
      <c r="DG56" s="76" t="str">
        <f t="shared" si="90"/>
        <v/>
      </c>
      <c r="DH56" s="76" t="str">
        <f t="shared" si="90"/>
        <v/>
      </c>
      <c r="DI56" s="76" t="str">
        <f t="shared" si="90"/>
        <v/>
      </c>
      <c r="DJ56" s="76" t="str">
        <f t="shared" si="90"/>
        <v/>
      </c>
      <c r="DK56" s="76" t="str">
        <f t="shared" si="90"/>
        <v/>
      </c>
      <c r="DL56" s="76" t="str">
        <f t="shared" si="90"/>
        <v/>
      </c>
      <c r="DM56" s="76" t="str">
        <f t="shared" si="90"/>
        <v/>
      </c>
      <c r="DN56" s="76" t="str">
        <f t="shared" si="90"/>
        <v/>
      </c>
      <c r="DO56" s="76" t="str">
        <f t="shared" si="90"/>
        <v/>
      </c>
      <c r="DP56" s="76" t="str">
        <f t="shared" si="90"/>
        <v/>
      </c>
      <c r="DQ56" s="76" t="str">
        <f t="shared" si="90"/>
        <v/>
      </c>
    </row>
    <row r="57" spans="1:121" ht="22.5" customHeight="1" x14ac:dyDescent="0.2">
      <c r="A57" s="65">
        <v>15</v>
      </c>
      <c r="B57" s="65" t="str">
        <f>IF('種類別明細書（増加資産・全資産用）'!B57="","",'種類別明細書（増加資産・全資産用）'!B57)</f>
        <v/>
      </c>
      <c r="C57" s="67" t="str">
        <f>IF('種類別明細書（増加資産・全資産用）'!E57="","",'種類別明細書（増加資産・全資産用）'!E57)</f>
        <v/>
      </c>
      <c r="D57" s="667" t="str">
        <f>IF('種類別明細書（増加資産・全資産用）'!AB57="","",'種類別明細書（増加資産・全資産用）'!AB57)</f>
        <v/>
      </c>
      <c r="E57" s="667"/>
      <c r="F57" s="667"/>
      <c r="G57" s="80" t="str">
        <f>IF('種類別明細書（増加資産・全資産用）'!AE57="","",'種類別明細書（増加資産・全資産用）'!AE57)</f>
        <v/>
      </c>
      <c r="H57" s="79" t="str">
        <f>IF('種類別明細書（増加資産・全資産用）'!AI57="","",'種類別明細書（増加資産・全資産用）'!AI57)</f>
        <v/>
      </c>
      <c r="I57" s="79" t="str">
        <f t="shared" si="56"/>
        <v/>
      </c>
      <c r="J57" s="80" t="str">
        <f>IF(S57="","",HLOOKUP(S57,$V$42:$DO$63,16))</f>
        <v/>
      </c>
      <c r="K57" s="129" t="str">
        <f>IF('種類別明細書（増加資産・全資産用）'!AP57="","",'種類別明細書（増加資産・全資産用）'!AP57)</f>
        <v/>
      </c>
      <c r="L57" s="84" t="str">
        <f t="shared" si="57"/>
        <v/>
      </c>
      <c r="M57" s="84" t="str">
        <f t="shared" si="52"/>
        <v/>
      </c>
      <c r="N57" s="116" t="str">
        <f t="shared" si="58"/>
        <v/>
      </c>
      <c r="O57" s="68">
        <v>53</v>
      </c>
      <c r="P57" s="69">
        <v>4.2999999999999997E-2</v>
      </c>
      <c r="Q57" s="73" t="str">
        <f t="shared" si="59"/>
        <v/>
      </c>
      <c r="R57" s="73" t="str">
        <f t="shared" si="60"/>
        <v/>
      </c>
      <c r="S57" s="66" t="str">
        <f t="shared" si="61"/>
        <v/>
      </c>
      <c r="T57" s="76" t="str">
        <f t="shared" si="62"/>
        <v/>
      </c>
      <c r="U57" s="77" t="str">
        <f t="shared" si="63"/>
        <v/>
      </c>
      <c r="V57" s="76" t="str">
        <f t="shared" si="64"/>
        <v/>
      </c>
      <c r="W57" s="76" t="str">
        <f t="shared" ref="W57:CH57" si="91">IF(V57="","",IF(ROUNDDOWN(V57*(1-$U57),0)&lt;$T57,$T57,ROUNDDOWN(V57*(1-$U57),0)))</f>
        <v/>
      </c>
      <c r="X57" s="76" t="str">
        <f t="shared" si="91"/>
        <v/>
      </c>
      <c r="Y57" s="76" t="str">
        <f t="shared" si="91"/>
        <v/>
      </c>
      <c r="Z57" s="76" t="str">
        <f t="shared" si="91"/>
        <v/>
      </c>
      <c r="AA57" s="76" t="str">
        <f t="shared" si="91"/>
        <v/>
      </c>
      <c r="AB57" s="76" t="str">
        <f t="shared" si="91"/>
        <v/>
      </c>
      <c r="AC57" s="76" t="str">
        <f t="shared" si="91"/>
        <v/>
      </c>
      <c r="AD57" s="76" t="str">
        <f t="shared" si="91"/>
        <v/>
      </c>
      <c r="AE57" s="76" t="str">
        <f t="shared" si="91"/>
        <v/>
      </c>
      <c r="AF57" s="76" t="str">
        <f t="shared" si="91"/>
        <v/>
      </c>
      <c r="AG57" s="76" t="str">
        <f t="shared" si="91"/>
        <v/>
      </c>
      <c r="AH57" s="76" t="str">
        <f t="shared" si="91"/>
        <v/>
      </c>
      <c r="AI57" s="76" t="str">
        <f t="shared" si="91"/>
        <v/>
      </c>
      <c r="AJ57" s="76" t="str">
        <f t="shared" si="91"/>
        <v/>
      </c>
      <c r="AK57" s="76" t="str">
        <f t="shared" si="91"/>
        <v/>
      </c>
      <c r="AL57" s="76" t="str">
        <f t="shared" si="91"/>
        <v/>
      </c>
      <c r="AM57" s="76" t="str">
        <f t="shared" si="91"/>
        <v/>
      </c>
      <c r="AN57" s="76" t="str">
        <f t="shared" si="91"/>
        <v/>
      </c>
      <c r="AO57" s="76" t="str">
        <f t="shared" si="91"/>
        <v/>
      </c>
      <c r="AP57" s="76" t="str">
        <f t="shared" si="91"/>
        <v/>
      </c>
      <c r="AQ57" s="76" t="str">
        <f t="shared" si="91"/>
        <v/>
      </c>
      <c r="AR57" s="76" t="str">
        <f t="shared" si="91"/>
        <v/>
      </c>
      <c r="AS57" s="76" t="str">
        <f t="shared" si="91"/>
        <v/>
      </c>
      <c r="AT57" s="76" t="str">
        <f t="shared" si="91"/>
        <v/>
      </c>
      <c r="AU57" s="76" t="str">
        <f t="shared" si="91"/>
        <v/>
      </c>
      <c r="AV57" s="76" t="str">
        <f t="shared" si="91"/>
        <v/>
      </c>
      <c r="AW57" s="76" t="str">
        <f t="shared" si="91"/>
        <v/>
      </c>
      <c r="AX57" s="76" t="str">
        <f t="shared" si="91"/>
        <v/>
      </c>
      <c r="AY57" s="76" t="str">
        <f t="shared" si="91"/>
        <v/>
      </c>
      <c r="AZ57" s="76" t="str">
        <f t="shared" si="91"/>
        <v/>
      </c>
      <c r="BA57" s="76" t="str">
        <f t="shared" si="91"/>
        <v/>
      </c>
      <c r="BB57" s="76" t="str">
        <f t="shared" si="91"/>
        <v/>
      </c>
      <c r="BC57" s="76" t="str">
        <f t="shared" si="91"/>
        <v/>
      </c>
      <c r="BD57" s="76" t="str">
        <f t="shared" si="91"/>
        <v/>
      </c>
      <c r="BE57" s="76" t="str">
        <f t="shared" si="91"/>
        <v/>
      </c>
      <c r="BF57" s="76" t="str">
        <f t="shared" si="91"/>
        <v/>
      </c>
      <c r="BG57" s="76" t="str">
        <f t="shared" si="91"/>
        <v/>
      </c>
      <c r="BH57" s="76" t="str">
        <f t="shared" si="91"/>
        <v/>
      </c>
      <c r="BI57" s="76" t="str">
        <f t="shared" si="91"/>
        <v/>
      </c>
      <c r="BJ57" s="76" t="str">
        <f t="shared" si="91"/>
        <v/>
      </c>
      <c r="BK57" s="76" t="str">
        <f t="shared" si="91"/>
        <v/>
      </c>
      <c r="BL57" s="76" t="str">
        <f t="shared" si="91"/>
        <v/>
      </c>
      <c r="BM57" s="76" t="str">
        <f t="shared" si="91"/>
        <v/>
      </c>
      <c r="BN57" s="76" t="str">
        <f t="shared" si="91"/>
        <v/>
      </c>
      <c r="BO57" s="76" t="str">
        <f t="shared" si="91"/>
        <v/>
      </c>
      <c r="BP57" s="76" t="str">
        <f t="shared" si="91"/>
        <v/>
      </c>
      <c r="BQ57" s="76" t="str">
        <f t="shared" si="91"/>
        <v/>
      </c>
      <c r="BR57" s="76" t="str">
        <f t="shared" si="91"/>
        <v/>
      </c>
      <c r="BS57" s="76" t="str">
        <f t="shared" si="91"/>
        <v/>
      </c>
      <c r="BT57" s="76" t="str">
        <f t="shared" si="91"/>
        <v/>
      </c>
      <c r="BU57" s="76" t="str">
        <f t="shared" si="91"/>
        <v/>
      </c>
      <c r="BV57" s="76" t="str">
        <f t="shared" si="91"/>
        <v/>
      </c>
      <c r="BW57" s="76" t="str">
        <f t="shared" si="91"/>
        <v/>
      </c>
      <c r="BX57" s="76" t="str">
        <f t="shared" si="91"/>
        <v/>
      </c>
      <c r="BY57" s="76" t="str">
        <f t="shared" si="91"/>
        <v/>
      </c>
      <c r="BZ57" s="76" t="str">
        <f t="shared" si="91"/>
        <v/>
      </c>
      <c r="CA57" s="76" t="str">
        <f t="shared" si="91"/>
        <v/>
      </c>
      <c r="CB57" s="76" t="str">
        <f t="shared" si="91"/>
        <v/>
      </c>
      <c r="CC57" s="76" t="str">
        <f t="shared" si="91"/>
        <v/>
      </c>
      <c r="CD57" s="76" t="str">
        <f t="shared" si="91"/>
        <v/>
      </c>
      <c r="CE57" s="76" t="str">
        <f t="shared" si="91"/>
        <v/>
      </c>
      <c r="CF57" s="76" t="str">
        <f t="shared" si="91"/>
        <v/>
      </c>
      <c r="CG57" s="76" t="str">
        <f t="shared" si="91"/>
        <v/>
      </c>
      <c r="CH57" s="76" t="str">
        <f t="shared" si="91"/>
        <v/>
      </c>
      <c r="CI57" s="76" t="str">
        <f t="shared" ref="CI57:DQ57" si="92">IF(CH57="","",IF(ROUNDDOWN(CH57*(1-$U57),0)&lt;$T57,$T57,ROUNDDOWN(CH57*(1-$U57),0)))</f>
        <v/>
      </c>
      <c r="CJ57" s="76" t="str">
        <f t="shared" si="92"/>
        <v/>
      </c>
      <c r="CK57" s="76" t="str">
        <f t="shared" si="92"/>
        <v/>
      </c>
      <c r="CL57" s="76" t="str">
        <f t="shared" si="92"/>
        <v/>
      </c>
      <c r="CM57" s="76" t="str">
        <f t="shared" si="92"/>
        <v/>
      </c>
      <c r="CN57" s="76" t="str">
        <f t="shared" si="92"/>
        <v/>
      </c>
      <c r="CO57" s="76" t="str">
        <f t="shared" si="92"/>
        <v/>
      </c>
      <c r="CP57" s="76" t="str">
        <f t="shared" si="92"/>
        <v/>
      </c>
      <c r="CQ57" s="76" t="str">
        <f t="shared" si="92"/>
        <v/>
      </c>
      <c r="CR57" s="76" t="str">
        <f t="shared" si="92"/>
        <v/>
      </c>
      <c r="CS57" s="76" t="str">
        <f t="shared" si="92"/>
        <v/>
      </c>
      <c r="CT57" s="76" t="str">
        <f t="shared" si="92"/>
        <v/>
      </c>
      <c r="CU57" s="76" t="str">
        <f t="shared" si="92"/>
        <v/>
      </c>
      <c r="CV57" s="76" t="str">
        <f t="shared" si="92"/>
        <v/>
      </c>
      <c r="CW57" s="76" t="str">
        <f t="shared" si="92"/>
        <v/>
      </c>
      <c r="CX57" s="76" t="str">
        <f t="shared" si="92"/>
        <v/>
      </c>
      <c r="CY57" s="76" t="str">
        <f t="shared" si="92"/>
        <v/>
      </c>
      <c r="CZ57" s="76" t="str">
        <f t="shared" si="92"/>
        <v/>
      </c>
      <c r="DA57" s="76" t="str">
        <f t="shared" si="92"/>
        <v/>
      </c>
      <c r="DB57" s="76" t="str">
        <f t="shared" si="92"/>
        <v/>
      </c>
      <c r="DC57" s="76" t="str">
        <f t="shared" si="92"/>
        <v/>
      </c>
      <c r="DD57" s="76" t="str">
        <f t="shared" si="92"/>
        <v/>
      </c>
      <c r="DE57" s="76" t="str">
        <f t="shared" si="92"/>
        <v/>
      </c>
      <c r="DF57" s="76" t="str">
        <f t="shared" si="92"/>
        <v/>
      </c>
      <c r="DG57" s="76" t="str">
        <f t="shared" si="92"/>
        <v/>
      </c>
      <c r="DH57" s="76" t="str">
        <f t="shared" si="92"/>
        <v/>
      </c>
      <c r="DI57" s="76" t="str">
        <f t="shared" si="92"/>
        <v/>
      </c>
      <c r="DJ57" s="76" t="str">
        <f t="shared" si="92"/>
        <v/>
      </c>
      <c r="DK57" s="76" t="str">
        <f t="shared" si="92"/>
        <v/>
      </c>
      <c r="DL57" s="76" t="str">
        <f t="shared" si="92"/>
        <v/>
      </c>
      <c r="DM57" s="76" t="str">
        <f t="shared" si="92"/>
        <v/>
      </c>
      <c r="DN57" s="76" t="str">
        <f t="shared" si="92"/>
        <v/>
      </c>
      <c r="DO57" s="76" t="str">
        <f t="shared" si="92"/>
        <v/>
      </c>
      <c r="DP57" s="76" t="str">
        <f t="shared" si="92"/>
        <v/>
      </c>
      <c r="DQ57" s="76" t="str">
        <f t="shared" si="92"/>
        <v/>
      </c>
    </row>
    <row r="58" spans="1:121" ht="22.5" customHeight="1" x14ac:dyDescent="0.2">
      <c r="A58" s="65">
        <v>16</v>
      </c>
      <c r="B58" s="65" t="str">
        <f>IF('種類別明細書（増加資産・全資産用）'!B58="","",'種類別明細書（増加資産・全資産用）'!B58)</f>
        <v/>
      </c>
      <c r="C58" s="67" t="str">
        <f>IF('種類別明細書（増加資産・全資産用）'!E58="","",'種類別明細書（増加資産・全資産用）'!E58)</f>
        <v/>
      </c>
      <c r="D58" s="667" t="str">
        <f>IF('種類別明細書（増加資産・全資産用）'!AB58="","",'種類別明細書（増加資産・全資産用）'!AB58)</f>
        <v/>
      </c>
      <c r="E58" s="667"/>
      <c r="F58" s="667"/>
      <c r="G58" s="80" t="str">
        <f>IF('種類別明細書（増加資産・全資産用）'!AE58="","",'種類別明細書（増加資産・全資産用）'!AE58)</f>
        <v/>
      </c>
      <c r="H58" s="79" t="str">
        <f>IF('種類別明細書（増加資産・全資産用）'!AI58="","",'種類別明細書（増加資産・全資産用）'!AI58)</f>
        <v/>
      </c>
      <c r="I58" s="79" t="str">
        <f t="shared" si="56"/>
        <v/>
      </c>
      <c r="J58" s="80" t="str">
        <f>IF(S58="","",HLOOKUP(S58,$V$42:$DO$63,17))</f>
        <v/>
      </c>
      <c r="K58" s="129" t="str">
        <f>IF('種類別明細書（増加資産・全資産用）'!AP58="","",'種類別明細書（増加資産・全資産用）'!AP58)</f>
        <v/>
      </c>
      <c r="L58" s="84" t="str">
        <f t="shared" si="57"/>
        <v/>
      </c>
      <c r="M58" s="84" t="str">
        <f t="shared" si="52"/>
        <v/>
      </c>
      <c r="N58" s="116" t="str">
        <f t="shared" si="58"/>
        <v/>
      </c>
      <c r="O58" s="68">
        <v>54</v>
      </c>
      <c r="P58" s="69">
        <v>4.2000000000000003E-2</v>
      </c>
      <c r="Q58" s="73" t="str">
        <f t="shared" si="59"/>
        <v/>
      </c>
      <c r="R58" s="73" t="str">
        <f t="shared" si="60"/>
        <v/>
      </c>
      <c r="S58" s="66" t="str">
        <f t="shared" si="61"/>
        <v/>
      </c>
      <c r="T58" s="76" t="str">
        <f t="shared" si="62"/>
        <v/>
      </c>
      <c r="U58" s="77" t="str">
        <f t="shared" si="63"/>
        <v/>
      </c>
      <c r="V58" s="76" t="str">
        <f t="shared" si="64"/>
        <v/>
      </c>
      <c r="W58" s="76" t="str">
        <f t="shared" ref="W58:CH58" si="93">IF(V58="","",IF(ROUNDDOWN(V58*(1-$U58),0)&lt;$T58,$T58,ROUNDDOWN(V58*(1-$U58),0)))</f>
        <v/>
      </c>
      <c r="X58" s="76" t="str">
        <f t="shared" si="93"/>
        <v/>
      </c>
      <c r="Y58" s="76" t="str">
        <f t="shared" si="93"/>
        <v/>
      </c>
      <c r="Z58" s="76" t="str">
        <f t="shared" si="93"/>
        <v/>
      </c>
      <c r="AA58" s="76" t="str">
        <f t="shared" si="93"/>
        <v/>
      </c>
      <c r="AB58" s="76" t="str">
        <f t="shared" si="93"/>
        <v/>
      </c>
      <c r="AC58" s="76" t="str">
        <f t="shared" si="93"/>
        <v/>
      </c>
      <c r="AD58" s="76" t="str">
        <f t="shared" si="93"/>
        <v/>
      </c>
      <c r="AE58" s="76" t="str">
        <f t="shared" si="93"/>
        <v/>
      </c>
      <c r="AF58" s="76" t="str">
        <f t="shared" si="93"/>
        <v/>
      </c>
      <c r="AG58" s="76" t="str">
        <f t="shared" si="93"/>
        <v/>
      </c>
      <c r="AH58" s="76" t="str">
        <f t="shared" si="93"/>
        <v/>
      </c>
      <c r="AI58" s="76" t="str">
        <f t="shared" si="93"/>
        <v/>
      </c>
      <c r="AJ58" s="76" t="str">
        <f t="shared" si="93"/>
        <v/>
      </c>
      <c r="AK58" s="76" t="str">
        <f t="shared" si="93"/>
        <v/>
      </c>
      <c r="AL58" s="76" t="str">
        <f t="shared" si="93"/>
        <v/>
      </c>
      <c r="AM58" s="76" t="str">
        <f t="shared" si="93"/>
        <v/>
      </c>
      <c r="AN58" s="76" t="str">
        <f t="shared" si="93"/>
        <v/>
      </c>
      <c r="AO58" s="76" t="str">
        <f t="shared" si="93"/>
        <v/>
      </c>
      <c r="AP58" s="76" t="str">
        <f t="shared" si="93"/>
        <v/>
      </c>
      <c r="AQ58" s="76" t="str">
        <f t="shared" si="93"/>
        <v/>
      </c>
      <c r="AR58" s="76" t="str">
        <f t="shared" si="93"/>
        <v/>
      </c>
      <c r="AS58" s="76" t="str">
        <f t="shared" si="93"/>
        <v/>
      </c>
      <c r="AT58" s="76" t="str">
        <f t="shared" si="93"/>
        <v/>
      </c>
      <c r="AU58" s="76" t="str">
        <f t="shared" si="93"/>
        <v/>
      </c>
      <c r="AV58" s="76" t="str">
        <f t="shared" si="93"/>
        <v/>
      </c>
      <c r="AW58" s="76" t="str">
        <f t="shared" si="93"/>
        <v/>
      </c>
      <c r="AX58" s="76" t="str">
        <f t="shared" si="93"/>
        <v/>
      </c>
      <c r="AY58" s="76" t="str">
        <f t="shared" si="93"/>
        <v/>
      </c>
      <c r="AZ58" s="76" t="str">
        <f t="shared" si="93"/>
        <v/>
      </c>
      <c r="BA58" s="76" t="str">
        <f t="shared" si="93"/>
        <v/>
      </c>
      <c r="BB58" s="76" t="str">
        <f t="shared" si="93"/>
        <v/>
      </c>
      <c r="BC58" s="76" t="str">
        <f t="shared" si="93"/>
        <v/>
      </c>
      <c r="BD58" s="76" t="str">
        <f t="shared" si="93"/>
        <v/>
      </c>
      <c r="BE58" s="76" t="str">
        <f t="shared" si="93"/>
        <v/>
      </c>
      <c r="BF58" s="76" t="str">
        <f t="shared" si="93"/>
        <v/>
      </c>
      <c r="BG58" s="76" t="str">
        <f t="shared" si="93"/>
        <v/>
      </c>
      <c r="BH58" s="76" t="str">
        <f t="shared" si="93"/>
        <v/>
      </c>
      <c r="BI58" s="76" t="str">
        <f t="shared" si="93"/>
        <v/>
      </c>
      <c r="BJ58" s="76" t="str">
        <f t="shared" si="93"/>
        <v/>
      </c>
      <c r="BK58" s="76" t="str">
        <f t="shared" si="93"/>
        <v/>
      </c>
      <c r="BL58" s="76" t="str">
        <f t="shared" si="93"/>
        <v/>
      </c>
      <c r="BM58" s="76" t="str">
        <f t="shared" si="93"/>
        <v/>
      </c>
      <c r="BN58" s="76" t="str">
        <f t="shared" si="93"/>
        <v/>
      </c>
      <c r="BO58" s="76" t="str">
        <f t="shared" si="93"/>
        <v/>
      </c>
      <c r="BP58" s="76" t="str">
        <f t="shared" si="93"/>
        <v/>
      </c>
      <c r="BQ58" s="76" t="str">
        <f t="shared" si="93"/>
        <v/>
      </c>
      <c r="BR58" s="76" t="str">
        <f t="shared" si="93"/>
        <v/>
      </c>
      <c r="BS58" s="76" t="str">
        <f t="shared" si="93"/>
        <v/>
      </c>
      <c r="BT58" s="76" t="str">
        <f t="shared" si="93"/>
        <v/>
      </c>
      <c r="BU58" s="76" t="str">
        <f t="shared" si="93"/>
        <v/>
      </c>
      <c r="BV58" s="76" t="str">
        <f t="shared" si="93"/>
        <v/>
      </c>
      <c r="BW58" s="76" t="str">
        <f t="shared" si="93"/>
        <v/>
      </c>
      <c r="BX58" s="76" t="str">
        <f t="shared" si="93"/>
        <v/>
      </c>
      <c r="BY58" s="76" t="str">
        <f t="shared" si="93"/>
        <v/>
      </c>
      <c r="BZ58" s="76" t="str">
        <f t="shared" si="93"/>
        <v/>
      </c>
      <c r="CA58" s="76" t="str">
        <f t="shared" si="93"/>
        <v/>
      </c>
      <c r="CB58" s="76" t="str">
        <f t="shared" si="93"/>
        <v/>
      </c>
      <c r="CC58" s="76" t="str">
        <f t="shared" si="93"/>
        <v/>
      </c>
      <c r="CD58" s="76" t="str">
        <f t="shared" si="93"/>
        <v/>
      </c>
      <c r="CE58" s="76" t="str">
        <f t="shared" si="93"/>
        <v/>
      </c>
      <c r="CF58" s="76" t="str">
        <f t="shared" si="93"/>
        <v/>
      </c>
      <c r="CG58" s="76" t="str">
        <f t="shared" si="93"/>
        <v/>
      </c>
      <c r="CH58" s="76" t="str">
        <f t="shared" si="93"/>
        <v/>
      </c>
      <c r="CI58" s="76" t="str">
        <f t="shared" ref="CI58:DQ58" si="94">IF(CH58="","",IF(ROUNDDOWN(CH58*(1-$U58),0)&lt;$T58,$T58,ROUNDDOWN(CH58*(1-$U58),0)))</f>
        <v/>
      </c>
      <c r="CJ58" s="76" t="str">
        <f t="shared" si="94"/>
        <v/>
      </c>
      <c r="CK58" s="76" t="str">
        <f t="shared" si="94"/>
        <v/>
      </c>
      <c r="CL58" s="76" t="str">
        <f t="shared" si="94"/>
        <v/>
      </c>
      <c r="CM58" s="76" t="str">
        <f t="shared" si="94"/>
        <v/>
      </c>
      <c r="CN58" s="76" t="str">
        <f t="shared" si="94"/>
        <v/>
      </c>
      <c r="CO58" s="76" t="str">
        <f t="shared" si="94"/>
        <v/>
      </c>
      <c r="CP58" s="76" t="str">
        <f t="shared" si="94"/>
        <v/>
      </c>
      <c r="CQ58" s="76" t="str">
        <f t="shared" si="94"/>
        <v/>
      </c>
      <c r="CR58" s="76" t="str">
        <f t="shared" si="94"/>
        <v/>
      </c>
      <c r="CS58" s="76" t="str">
        <f t="shared" si="94"/>
        <v/>
      </c>
      <c r="CT58" s="76" t="str">
        <f t="shared" si="94"/>
        <v/>
      </c>
      <c r="CU58" s="76" t="str">
        <f t="shared" si="94"/>
        <v/>
      </c>
      <c r="CV58" s="76" t="str">
        <f t="shared" si="94"/>
        <v/>
      </c>
      <c r="CW58" s="76" t="str">
        <f t="shared" si="94"/>
        <v/>
      </c>
      <c r="CX58" s="76" t="str">
        <f t="shared" si="94"/>
        <v/>
      </c>
      <c r="CY58" s="76" t="str">
        <f t="shared" si="94"/>
        <v/>
      </c>
      <c r="CZ58" s="76" t="str">
        <f t="shared" si="94"/>
        <v/>
      </c>
      <c r="DA58" s="76" t="str">
        <f t="shared" si="94"/>
        <v/>
      </c>
      <c r="DB58" s="76" t="str">
        <f t="shared" si="94"/>
        <v/>
      </c>
      <c r="DC58" s="76" t="str">
        <f t="shared" si="94"/>
        <v/>
      </c>
      <c r="DD58" s="76" t="str">
        <f t="shared" si="94"/>
        <v/>
      </c>
      <c r="DE58" s="76" t="str">
        <f t="shared" si="94"/>
        <v/>
      </c>
      <c r="DF58" s="76" t="str">
        <f t="shared" si="94"/>
        <v/>
      </c>
      <c r="DG58" s="76" t="str">
        <f t="shared" si="94"/>
        <v/>
      </c>
      <c r="DH58" s="76" t="str">
        <f t="shared" si="94"/>
        <v/>
      </c>
      <c r="DI58" s="76" t="str">
        <f t="shared" si="94"/>
        <v/>
      </c>
      <c r="DJ58" s="76" t="str">
        <f t="shared" si="94"/>
        <v/>
      </c>
      <c r="DK58" s="76" t="str">
        <f t="shared" si="94"/>
        <v/>
      </c>
      <c r="DL58" s="76" t="str">
        <f t="shared" si="94"/>
        <v/>
      </c>
      <c r="DM58" s="76" t="str">
        <f t="shared" si="94"/>
        <v/>
      </c>
      <c r="DN58" s="76" t="str">
        <f t="shared" si="94"/>
        <v/>
      </c>
      <c r="DO58" s="76" t="str">
        <f t="shared" si="94"/>
        <v/>
      </c>
      <c r="DP58" s="76" t="str">
        <f t="shared" si="94"/>
        <v/>
      </c>
      <c r="DQ58" s="76" t="str">
        <f t="shared" si="94"/>
        <v/>
      </c>
    </row>
    <row r="59" spans="1:121" ht="22.5" customHeight="1" x14ac:dyDescent="0.2">
      <c r="A59" s="65">
        <v>17</v>
      </c>
      <c r="B59" s="65" t="str">
        <f>IF('種類別明細書（増加資産・全資産用）'!B59="","",'種類別明細書（増加資産・全資産用）'!B59)</f>
        <v/>
      </c>
      <c r="C59" s="67" t="str">
        <f>IF('種類別明細書（増加資産・全資産用）'!E59="","",'種類別明細書（増加資産・全資産用）'!E59)</f>
        <v/>
      </c>
      <c r="D59" s="667" t="str">
        <f>IF('種類別明細書（増加資産・全資産用）'!AB59="","",'種類別明細書（増加資産・全資産用）'!AB59)</f>
        <v/>
      </c>
      <c r="E59" s="667"/>
      <c r="F59" s="667"/>
      <c r="G59" s="80" t="str">
        <f>IF('種類別明細書（増加資産・全資産用）'!AE59="","",'種類別明細書（増加資産・全資産用）'!AE59)</f>
        <v/>
      </c>
      <c r="H59" s="79" t="str">
        <f>IF('種類別明細書（増加資産・全資産用）'!AI59="","",'種類別明細書（増加資産・全資産用）'!AI59)</f>
        <v/>
      </c>
      <c r="I59" s="79" t="str">
        <f t="shared" si="56"/>
        <v/>
      </c>
      <c r="J59" s="80" t="str">
        <f>IF(S59="","",HLOOKUP(S59,$V$42:$DO$63,18))</f>
        <v/>
      </c>
      <c r="K59" s="129" t="str">
        <f>IF('種類別明細書（増加資産・全資産用）'!AP59="","",'種類別明細書（増加資産・全資産用）'!AP59)</f>
        <v/>
      </c>
      <c r="L59" s="84" t="str">
        <f t="shared" si="57"/>
        <v/>
      </c>
      <c r="M59" s="84" t="str">
        <f t="shared" si="52"/>
        <v/>
      </c>
      <c r="N59" s="116" t="str">
        <f t="shared" si="58"/>
        <v/>
      </c>
      <c r="O59" s="68">
        <v>55</v>
      </c>
      <c r="P59" s="69">
        <v>4.1000000000000002E-2</v>
      </c>
      <c r="Q59" s="73" t="str">
        <f t="shared" si="59"/>
        <v/>
      </c>
      <c r="R59" s="73" t="str">
        <f t="shared" si="60"/>
        <v/>
      </c>
      <c r="S59" s="66" t="str">
        <f t="shared" si="61"/>
        <v/>
      </c>
      <c r="T59" s="76" t="str">
        <f t="shared" si="62"/>
        <v/>
      </c>
      <c r="U59" s="77" t="str">
        <f t="shared" si="63"/>
        <v/>
      </c>
      <c r="V59" s="76" t="str">
        <f t="shared" si="64"/>
        <v/>
      </c>
      <c r="W59" s="76" t="str">
        <f t="shared" ref="W59:CH59" si="95">IF(V59="","",IF(ROUNDDOWN(V59*(1-$U59),0)&lt;$T59,$T59,ROUNDDOWN(V59*(1-$U59),0)))</f>
        <v/>
      </c>
      <c r="X59" s="76" t="str">
        <f t="shared" si="95"/>
        <v/>
      </c>
      <c r="Y59" s="76" t="str">
        <f t="shared" si="95"/>
        <v/>
      </c>
      <c r="Z59" s="76" t="str">
        <f t="shared" si="95"/>
        <v/>
      </c>
      <c r="AA59" s="76" t="str">
        <f t="shared" si="95"/>
        <v/>
      </c>
      <c r="AB59" s="76" t="str">
        <f t="shared" si="95"/>
        <v/>
      </c>
      <c r="AC59" s="76" t="str">
        <f t="shared" si="95"/>
        <v/>
      </c>
      <c r="AD59" s="76" t="str">
        <f t="shared" si="95"/>
        <v/>
      </c>
      <c r="AE59" s="76" t="str">
        <f t="shared" si="95"/>
        <v/>
      </c>
      <c r="AF59" s="76" t="str">
        <f t="shared" si="95"/>
        <v/>
      </c>
      <c r="AG59" s="76" t="str">
        <f t="shared" si="95"/>
        <v/>
      </c>
      <c r="AH59" s="76" t="str">
        <f t="shared" si="95"/>
        <v/>
      </c>
      <c r="AI59" s="76" t="str">
        <f t="shared" si="95"/>
        <v/>
      </c>
      <c r="AJ59" s="76" t="str">
        <f t="shared" si="95"/>
        <v/>
      </c>
      <c r="AK59" s="76" t="str">
        <f t="shared" si="95"/>
        <v/>
      </c>
      <c r="AL59" s="76" t="str">
        <f t="shared" si="95"/>
        <v/>
      </c>
      <c r="AM59" s="76" t="str">
        <f t="shared" si="95"/>
        <v/>
      </c>
      <c r="AN59" s="76" t="str">
        <f t="shared" si="95"/>
        <v/>
      </c>
      <c r="AO59" s="76" t="str">
        <f t="shared" si="95"/>
        <v/>
      </c>
      <c r="AP59" s="76" t="str">
        <f t="shared" si="95"/>
        <v/>
      </c>
      <c r="AQ59" s="76" t="str">
        <f t="shared" si="95"/>
        <v/>
      </c>
      <c r="AR59" s="76" t="str">
        <f t="shared" si="95"/>
        <v/>
      </c>
      <c r="AS59" s="76" t="str">
        <f t="shared" si="95"/>
        <v/>
      </c>
      <c r="AT59" s="76" t="str">
        <f t="shared" si="95"/>
        <v/>
      </c>
      <c r="AU59" s="76" t="str">
        <f t="shared" si="95"/>
        <v/>
      </c>
      <c r="AV59" s="76" t="str">
        <f t="shared" si="95"/>
        <v/>
      </c>
      <c r="AW59" s="76" t="str">
        <f t="shared" si="95"/>
        <v/>
      </c>
      <c r="AX59" s="76" t="str">
        <f t="shared" si="95"/>
        <v/>
      </c>
      <c r="AY59" s="76" t="str">
        <f t="shared" si="95"/>
        <v/>
      </c>
      <c r="AZ59" s="76" t="str">
        <f t="shared" si="95"/>
        <v/>
      </c>
      <c r="BA59" s="76" t="str">
        <f t="shared" si="95"/>
        <v/>
      </c>
      <c r="BB59" s="76" t="str">
        <f t="shared" si="95"/>
        <v/>
      </c>
      <c r="BC59" s="76" t="str">
        <f t="shared" si="95"/>
        <v/>
      </c>
      <c r="BD59" s="76" t="str">
        <f t="shared" si="95"/>
        <v/>
      </c>
      <c r="BE59" s="76" t="str">
        <f t="shared" si="95"/>
        <v/>
      </c>
      <c r="BF59" s="76" t="str">
        <f t="shared" si="95"/>
        <v/>
      </c>
      <c r="BG59" s="76" t="str">
        <f t="shared" si="95"/>
        <v/>
      </c>
      <c r="BH59" s="76" t="str">
        <f t="shared" si="95"/>
        <v/>
      </c>
      <c r="BI59" s="76" t="str">
        <f t="shared" si="95"/>
        <v/>
      </c>
      <c r="BJ59" s="76" t="str">
        <f t="shared" si="95"/>
        <v/>
      </c>
      <c r="BK59" s="76" t="str">
        <f t="shared" si="95"/>
        <v/>
      </c>
      <c r="BL59" s="76" t="str">
        <f t="shared" si="95"/>
        <v/>
      </c>
      <c r="BM59" s="76" t="str">
        <f t="shared" si="95"/>
        <v/>
      </c>
      <c r="BN59" s="76" t="str">
        <f t="shared" si="95"/>
        <v/>
      </c>
      <c r="BO59" s="76" t="str">
        <f t="shared" si="95"/>
        <v/>
      </c>
      <c r="BP59" s="76" t="str">
        <f t="shared" si="95"/>
        <v/>
      </c>
      <c r="BQ59" s="76" t="str">
        <f t="shared" si="95"/>
        <v/>
      </c>
      <c r="BR59" s="76" t="str">
        <f t="shared" si="95"/>
        <v/>
      </c>
      <c r="BS59" s="76" t="str">
        <f t="shared" si="95"/>
        <v/>
      </c>
      <c r="BT59" s="76" t="str">
        <f t="shared" si="95"/>
        <v/>
      </c>
      <c r="BU59" s="76" t="str">
        <f t="shared" si="95"/>
        <v/>
      </c>
      <c r="BV59" s="76" t="str">
        <f t="shared" si="95"/>
        <v/>
      </c>
      <c r="BW59" s="76" t="str">
        <f t="shared" si="95"/>
        <v/>
      </c>
      <c r="BX59" s="76" t="str">
        <f t="shared" si="95"/>
        <v/>
      </c>
      <c r="BY59" s="76" t="str">
        <f t="shared" si="95"/>
        <v/>
      </c>
      <c r="BZ59" s="76" t="str">
        <f t="shared" si="95"/>
        <v/>
      </c>
      <c r="CA59" s="76" t="str">
        <f t="shared" si="95"/>
        <v/>
      </c>
      <c r="CB59" s="76" t="str">
        <f t="shared" si="95"/>
        <v/>
      </c>
      <c r="CC59" s="76" t="str">
        <f t="shared" si="95"/>
        <v/>
      </c>
      <c r="CD59" s="76" t="str">
        <f t="shared" si="95"/>
        <v/>
      </c>
      <c r="CE59" s="76" t="str">
        <f t="shared" si="95"/>
        <v/>
      </c>
      <c r="CF59" s="76" t="str">
        <f t="shared" si="95"/>
        <v/>
      </c>
      <c r="CG59" s="76" t="str">
        <f t="shared" si="95"/>
        <v/>
      </c>
      <c r="CH59" s="76" t="str">
        <f t="shared" si="95"/>
        <v/>
      </c>
      <c r="CI59" s="76" t="str">
        <f t="shared" ref="CI59:DQ59" si="96">IF(CH59="","",IF(ROUNDDOWN(CH59*(1-$U59),0)&lt;$T59,$T59,ROUNDDOWN(CH59*(1-$U59),0)))</f>
        <v/>
      </c>
      <c r="CJ59" s="76" t="str">
        <f t="shared" si="96"/>
        <v/>
      </c>
      <c r="CK59" s="76" t="str">
        <f t="shared" si="96"/>
        <v/>
      </c>
      <c r="CL59" s="76" t="str">
        <f t="shared" si="96"/>
        <v/>
      </c>
      <c r="CM59" s="76" t="str">
        <f t="shared" si="96"/>
        <v/>
      </c>
      <c r="CN59" s="76" t="str">
        <f t="shared" si="96"/>
        <v/>
      </c>
      <c r="CO59" s="76" t="str">
        <f t="shared" si="96"/>
        <v/>
      </c>
      <c r="CP59" s="76" t="str">
        <f t="shared" si="96"/>
        <v/>
      </c>
      <c r="CQ59" s="76" t="str">
        <f t="shared" si="96"/>
        <v/>
      </c>
      <c r="CR59" s="76" t="str">
        <f t="shared" si="96"/>
        <v/>
      </c>
      <c r="CS59" s="76" t="str">
        <f t="shared" si="96"/>
        <v/>
      </c>
      <c r="CT59" s="76" t="str">
        <f t="shared" si="96"/>
        <v/>
      </c>
      <c r="CU59" s="76" t="str">
        <f t="shared" si="96"/>
        <v/>
      </c>
      <c r="CV59" s="76" t="str">
        <f t="shared" si="96"/>
        <v/>
      </c>
      <c r="CW59" s="76" t="str">
        <f t="shared" si="96"/>
        <v/>
      </c>
      <c r="CX59" s="76" t="str">
        <f t="shared" si="96"/>
        <v/>
      </c>
      <c r="CY59" s="76" t="str">
        <f t="shared" si="96"/>
        <v/>
      </c>
      <c r="CZ59" s="76" t="str">
        <f t="shared" si="96"/>
        <v/>
      </c>
      <c r="DA59" s="76" t="str">
        <f t="shared" si="96"/>
        <v/>
      </c>
      <c r="DB59" s="76" t="str">
        <f t="shared" si="96"/>
        <v/>
      </c>
      <c r="DC59" s="76" t="str">
        <f t="shared" si="96"/>
        <v/>
      </c>
      <c r="DD59" s="76" t="str">
        <f t="shared" si="96"/>
        <v/>
      </c>
      <c r="DE59" s="76" t="str">
        <f t="shared" si="96"/>
        <v/>
      </c>
      <c r="DF59" s="76" t="str">
        <f t="shared" si="96"/>
        <v/>
      </c>
      <c r="DG59" s="76" t="str">
        <f t="shared" si="96"/>
        <v/>
      </c>
      <c r="DH59" s="76" t="str">
        <f t="shared" si="96"/>
        <v/>
      </c>
      <c r="DI59" s="76" t="str">
        <f t="shared" si="96"/>
        <v/>
      </c>
      <c r="DJ59" s="76" t="str">
        <f t="shared" si="96"/>
        <v/>
      </c>
      <c r="DK59" s="76" t="str">
        <f t="shared" si="96"/>
        <v/>
      </c>
      <c r="DL59" s="76" t="str">
        <f t="shared" si="96"/>
        <v/>
      </c>
      <c r="DM59" s="76" t="str">
        <f t="shared" si="96"/>
        <v/>
      </c>
      <c r="DN59" s="76" t="str">
        <f t="shared" si="96"/>
        <v/>
      </c>
      <c r="DO59" s="76" t="str">
        <f t="shared" si="96"/>
        <v/>
      </c>
      <c r="DP59" s="76" t="str">
        <f t="shared" si="96"/>
        <v/>
      </c>
      <c r="DQ59" s="76" t="str">
        <f t="shared" si="96"/>
        <v/>
      </c>
    </row>
    <row r="60" spans="1:121" ht="22.5" customHeight="1" x14ac:dyDescent="0.2">
      <c r="A60" s="65">
        <v>18</v>
      </c>
      <c r="B60" s="65" t="str">
        <f>IF('種類別明細書（増加資産・全資産用）'!B60="","",'種類別明細書（増加資産・全資産用）'!B60)</f>
        <v/>
      </c>
      <c r="C60" s="67" t="str">
        <f>IF('種類別明細書（増加資産・全資産用）'!E60="","",'種類別明細書（増加資産・全資産用）'!E60)</f>
        <v/>
      </c>
      <c r="D60" s="667" t="str">
        <f>IF('種類別明細書（増加資産・全資産用）'!AB60="","",'種類別明細書（増加資産・全資産用）'!AB60)</f>
        <v/>
      </c>
      <c r="E60" s="667"/>
      <c r="F60" s="667"/>
      <c r="G60" s="80" t="str">
        <f>IF('種類別明細書（増加資産・全資産用）'!AE60="","",'種類別明細書（増加資産・全資産用）'!AE60)</f>
        <v/>
      </c>
      <c r="H60" s="79" t="str">
        <f>IF('種類別明細書（増加資産・全資産用）'!AI60="","",'種類別明細書（増加資産・全資産用）'!AI60)</f>
        <v/>
      </c>
      <c r="I60" s="79" t="str">
        <f t="shared" si="56"/>
        <v/>
      </c>
      <c r="J60" s="80" t="str">
        <f>IF(S60="","",HLOOKUP(S60,$V$42:$DO$63,19))</f>
        <v/>
      </c>
      <c r="K60" s="129" t="str">
        <f>IF('種類別明細書（増加資産・全資産用）'!AP60="","",'種類別明細書（増加資産・全資産用）'!AP60)</f>
        <v/>
      </c>
      <c r="L60" s="84" t="str">
        <f t="shared" si="57"/>
        <v/>
      </c>
      <c r="M60" s="84" t="str">
        <f t="shared" si="52"/>
        <v/>
      </c>
      <c r="N60" s="116" t="str">
        <f t="shared" si="58"/>
        <v/>
      </c>
      <c r="O60" s="68">
        <v>56</v>
      </c>
      <c r="P60" s="69">
        <v>0.04</v>
      </c>
      <c r="Q60" s="73" t="str">
        <f t="shared" si="59"/>
        <v/>
      </c>
      <c r="R60" s="73" t="str">
        <f t="shared" si="60"/>
        <v/>
      </c>
      <c r="S60" s="66" t="str">
        <f t="shared" si="61"/>
        <v/>
      </c>
      <c r="T60" s="76" t="str">
        <f t="shared" si="62"/>
        <v/>
      </c>
      <c r="U60" s="77" t="str">
        <f t="shared" si="63"/>
        <v/>
      </c>
      <c r="V60" s="76" t="str">
        <f t="shared" si="64"/>
        <v/>
      </c>
      <c r="W60" s="76" t="str">
        <f t="shared" ref="W60:CH60" si="97">IF(V60="","",IF(ROUNDDOWN(V60*(1-$U60),0)&lt;$T60,$T60,ROUNDDOWN(V60*(1-$U60),0)))</f>
        <v/>
      </c>
      <c r="X60" s="76" t="str">
        <f t="shared" si="97"/>
        <v/>
      </c>
      <c r="Y60" s="76" t="str">
        <f t="shared" si="97"/>
        <v/>
      </c>
      <c r="Z60" s="76" t="str">
        <f t="shared" si="97"/>
        <v/>
      </c>
      <c r="AA60" s="76" t="str">
        <f t="shared" si="97"/>
        <v/>
      </c>
      <c r="AB60" s="76" t="str">
        <f t="shared" si="97"/>
        <v/>
      </c>
      <c r="AC60" s="76" t="str">
        <f t="shared" si="97"/>
        <v/>
      </c>
      <c r="AD60" s="76" t="str">
        <f t="shared" si="97"/>
        <v/>
      </c>
      <c r="AE60" s="76" t="str">
        <f t="shared" si="97"/>
        <v/>
      </c>
      <c r="AF60" s="76" t="str">
        <f t="shared" si="97"/>
        <v/>
      </c>
      <c r="AG60" s="76" t="str">
        <f t="shared" si="97"/>
        <v/>
      </c>
      <c r="AH60" s="76" t="str">
        <f t="shared" si="97"/>
        <v/>
      </c>
      <c r="AI60" s="76" t="str">
        <f t="shared" si="97"/>
        <v/>
      </c>
      <c r="AJ60" s="76" t="str">
        <f t="shared" si="97"/>
        <v/>
      </c>
      <c r="AK60" s="76" t="str">
        <f t="shared" si="97"/>
        <v/>
      </c>
      <c r="AL60" s="76" t="str">
        <f t="shared" si="97"/>
        <v/>
      </c>
      <c r="AM60" s="76" t="str">
        <f t="shared" si="97"/>
        <v/>
      </c>
      <c r="AN60" s="76" t="str">
        <f t="shared" si="97"/>
        <v/>
      </c>
      <c r="AO60" s="76" t="str">
        <f t="shared" si="97"/>
        <v/>
      </c>
      <c r="AP60" s="76" t="str">
        <f t="shared" si="97"/>
        <v/>
      </c>
      <c r="AQ60" s="76" t="str">
        <f t="shared" si="97"/>
        <v/>
      </c>
      <c r="AR60" s="76" t="str">
        <f t="shared" si="97"/>
        <v/>
      </c>
      <c r="AS60" s="76" t="str">
        <f t="shared" si="97"/>
        <v/>
      </c>
      <c r="AT60" s="76" t="str">
        <f t="shared" si="97"/>
        <v/>
      </c>
      <c r="AU60" s="76" t="str">
        <f t="shared" si="97"/>
        <v/>
      </c>
      <c r="AV60" s="76" t="str">
        <f t="shared" si="97"/>
        <v/>
      </c>
      <c r="AW60" s="76" t="str">
        <f t="shared" si="97"/>
        <v/>
      </c>
      <c r="AX60" s="76" t="str">
        <f t="shared" si="97"/>
        <v/>
      </c>
      <c r="AY60" s="76" t="str">
        <f t="shared" si="97"/>
        <v/>
      </c>
      <c r="AZ60" s="76" t="str">
        <f t="shared" si="97"/>
        <v/>
      </c>
      <c r="BA60" s="76" t="str">
        <f t="shared" si="97"/>
        <v/>
      </c>
      <c r="BB60" s="76" t="str">
        <f t="shared" si="97"/>
        <v/>
      </c>
      <c r="BC60" s="76" t="str">
        <f t="shared" si="97"/>
        <v/>
      </c>
      <c r="BD60" s="76" t="str">
        <f t="shared" si="97"/>
        <v/>
      </c>
      <c r="BE60" s="76" t="str">
        <f t="shared" si="97"/>
        <v/>
      </c>
      <c r="BF60" s="76" t="str">
        <f t="shared" si="97"/>
        <v/>
      </c>
      <c r="BG60" s="76" t="str">
        <f t="shared" si="97"/>
        <v/>
      </c>
      <c r="BH60" s="76" t="str">
        <f t="shared" si="97"/>
        <v/>
      </c>
      <c r="BI60" s="76" t="str">
        <f t="shared" si="97"/>
        <v/>
      </c>
      <c r="BJ60" s="76" t="str">
        <f t="shared" si="97"/>
        <v/>
      </c>
      <c r="BK60" s="76" t="str">
        <f t="shared" si="97"/>
        <v/>
      </c>
      <c r="BL60" s="76" t="str">
        <f t="shared" si="97"/>
        <v/>
      </c>
      <c r="BM60" s="76" t="str">
        <f t="shared" si="97"/>
        <v/>
      </c>
      <c r="BN60" s="76" t="str">
        <f t="shared" si="97"/>
        <v/>
      </c>
      <c r="BO60" s="76" t="str">
        <f t="shared" si="97"/>
        <v/>
      </c>
      <c r="BP60" s="76" t="str">
        <f t="shared" si="97"/>
        <v/>
      </c>
      <c r="BQ60" s="76" t="str">
        <f t="shared" si="97"/>
        <v/>
      </c>
      <c r="BR60" s="76" t="str">
        <f t="shared" si="97"/>
        <v/>
      </c>
      <c r="BS60" s="76" t="str">
        <f t="shared" si="97"/>
        <v/>
      </c>
      <c r="BT60" s="76" t="str">
        <f t="shared" si="97"/>
        <v/>
      </c>
      <c r="BU60" s="76" t="str">
        <f t="shared" si="97"/>
        <v/>
      </c>
      <c r="BV60" s="76" t="str">
        <f t="shared" si="97"/>
        <v/>
      </c>
      <c r="BW60" s="76" t="str">
        <f t="shared" si="97"/>
        <v/>
      </c>
      <c r="BX60" s="76" t="str">
        <f t="shared" si="97"/>
        <v/>
      </c>
      <c r="BY60" s="76" t="str">
        <f t="shared" si="97"/>
        <v/>
      </c>
      <c r="BZ60" s="76" t="str">
        <f t="shared" si="97"/>
        <v/>
      </c>
      <c r="CA60" s="76" t="str">
        <f t="shared" si="97"/>
        <v/>
      </c>
      <c r="CB60" s="76" t="str">
        <f t="shared" si="97"/>
        <v/>
      </c>
      <c r="CC60" s="76" t="str">
        <f t="shared" si="97"/>
        <v/>
      </c>
      <c r="CD60" s="76" t="str">
        <f t="shared" si="97"/>
        <v/>
      </c>
      <c r="CE60" s="76" t="str">
        <f t="shared" si="97"/>
        <v/>
      </c>
      <c r="CF60" s="76" t="str">
        <f t="shared" si="97"/>
        <v/>
      </c>
      <c r="CG60" s="76" t="str">
        <f t="shared" si="97"/>
        <v/>
      </c>
      <c r="CH60" s="76" t="str">
        <f t="shared" si="97"/>
        <v/>
      </c>
      <c r="CI60" s="76" t="str">
        <f t="shared" ref="CI60:DQ60" si="98">IF(CH60="","",IF(ROUNDDOWN(CH60*(1-$U60),0)&lt;$T60,$T60,ROUNDDOWN(CH60*(1-$U60),0)))</f>
        <v/>
      </c>
      <c r="CJ60" s="76" t="str">
        <f t="shared" si="98"/>
        <v/>
      </c>
      <c r="CK60" s="76" t="str">
        <f t="shared" si="98"/>
        <v/>
      </c>
      <c r="CL60" s="76" t="str">
        <f t="shared" si="98"/>
        <v/>
      </c>
      <c r="CM60" s="76" t="str">
        <f t="shared" si="98"/>
        <v/>
      </c>
      <c r="CN60" s="76" t="str">
        <f t="shared" si="98"/>
        <v/>
      </c>
      <c r="CO60" s="76" t="str">
        <f t="shared" si="98"/>
        <v/>
      </c>
      <c r="CP60" s="76" t="str">
        <f t="shared" si="98"/>
        <v/>
      </c>
      <c r="CQ60" s="76" t="str">
        <f t="shared" si="98"/>
        <v/>
      </c>
      <c r="CR60" s="76" t="str">
        <f t="shared" si="98"/>
        <v/>
      </c>
      <c r="CS60" s="76" t="str">
        <f t="shared" si="98"/>
        <v/>
      </c>
      <c r="CT60" s="76" t="str">
        <f t="shared" si="98"/>
        <v/>
      </c>
      <c r="CU60" s="76" t="str">
        <f t="shared" si="98"/>
        <v/>
      </c>
      <c r="CV60" s="76" t="str">
        <f t="shared" si="98"/>
        <v/>
      </c>
      <c r="CW60" s="76" t="str">
        <f t="shared" si="98"/>
        <v/>
      </c>
      <c r="CX60" s="76" t="str">
        <f t="shared" si="98"/>
        <v/>
      </c>
      <c r="CY60" s="76" t="str">
        <f t="shared" si="98"/>
        <v/>
      </c>
      <c r="CZ60" s="76" t="str">
        <f t="shared" si="98"/>
        <v/>
      </c>
      <c r="DA60" s="76" t="str">
        <f t="shared" si="98"/>
        <v/>
      </c>
      <c r="DB60" s="76" t="str">
        <f t="shared" si="98"/>
        <v/>
      </c>
      <c r="DC60" s="76" t="str">
        <f t="shared" si="98"/>
        <v/>
      </c>
      <c r="DD60" s="76" t="str">
        <f t="shared" si="98"/>
        <v/>
      </c>
      <c r="DE60" s="76" t="str">
        <f t="shared" si="98"/>
        <v/>
      </c>
      <c r="DF60" s="76" t="str">
        <f t="shared" si="98"/>
        <v/>
      </c>
      <c r="DG60" s="76" t="str">
        <f t="shared" si="98"/>
        <v/>
      </c>
      <c r="DH60" s="76" t="str">
        <f t="shared" si="98"/>
        <v/>
      </c>
      <c r="DI60" s="76" t="str">
        <f t="shared" si="98"/>
        <v/>
      </c>
      <c r="DJ60" s="76" t="str">
        <f t="shared" si="98"/>
        <v/>
      </c>
      <c r="DK60" s="76" t="str">
        <f t="shared" si="98"/>
        <v/>
      </c>
      <c r="DL60" s="76" t="str">
        <f t="shared" si="98"/>
        <v/>
      </c>
      <c r="DM60" s="76" t="str">
        <f t="shared" si="98"/>
        <v/>
      </c>
      <c r="DN60" s="76" t="str">
        <f t="shared" si="98"/>
        <v/>
      </c>
      <c r="DO60" s="76" t="str">
        <f t="shared" si="98"/>
        <v/>
      </c>
      <c r="DP60" s="76" t="str">
        <f t="shared" si="98"/>
        <v/>
      </c>
      <c r="DQ60" s="76" t="str">
        <f t="shared" si="98"/>
        <v/>
      </c>
    </row>
    <row r="61" spans="1:121" ht="22.5" customHeight="1" x14ac:dyDescent="0.2">
      <c r="A61" s="65">
        <v>19</v>
      </c>
      <c r="B61" s="65" t="str">
        <f>IF('種類別明細書（増加資産・全資産用）'!B61="","",'種類別明細書（増加資産・全資産用）'!B61)</f>
        <v/>
      </c>
      <c r="C61" s="67" t="str">
        <f>IF('種類別明細書（増加資産・全資産用）'!E61="","",'種類別明細書（増加資産・全資産用）'!E61)</f>
        <v/>
      </c>
      <c r="D61" s="667" t="str">
        <f>IF('種類別明細書（増加資産・全資産用）'!AB61="","",'種類別明細書（増加資産・全資産用）'!AB61)</f>
        <v/>
      </c>
      <c r="E61" s="667"/>
      <c r="F61" s="667"/>
      <c r="G61" s="80" t="str">
        <f>IF('種類別明細書（増加資産・全資産用）'!AE61="","",'種類別明細書（増加資産・全資産用）'!AE61)</f>
        <v/>
      </c>
      <c r="H61" s="79" t="str">
        <f>IF('種類別明細書（増加資産・全資産用）'!AI61="","",'種類別明細書（増加資産・全資産用）'!AI61)</f>
        <v/>
      </c>
      <c r="I61" s="79" t="str">
        <f t="shared" si="56"/>
        <v/>
      </c>
      <c r="J61" s="80" t="str">
        <f>IF(S61="","",HLOOKUP(S61,$V$42:$DO$63,20))</f>
        <v/>
      </c>
      <c r="K61" s="129" t="str">
        <f>IF('種類別明細書（増加資産・全資産用）'!AP61="","",'種類別明細書（増加資産・全資産用）'!AP61)</f>
        <v/>
      </c>
      <c r="L61" s="84" t="str">
        <f t="shared" si="57"/>
        <v/>
      </c>
      <c r="M61" s="84" t="str">
        <f t="shared" si="52"/>
        <v/>
      </c>
      <c r="N61" s="116" t="str">
        <f t="shared" si="58"/>
        <v/>
      </c>
      <c r="O61" s="68">
        <v>57</v>
      </c>
      <c r="P61" s="69">
        <v>0.04</v>
      </c>
      <c r="Q61" s="73" t="str">
        <f t="shared" si="59"/>
        <v/>
      </c>
      <c r="R61" s="73" t="str">
        <f t="shared" si="60"/>
        <v/>
      </c>
      <c r="S61" s="66" t="str">
        <f t="shared" si="61"/>
        <v/>
      </c>
      <c r="T61" s="76" t="str">
        <f t="shared" si="62"/>
        <v/>
      </c>
      <c r="U61" s="77" t="str">
        <f t="shared" si="63"/>
        <v/>
      </c>
      <c r="V61" s="76" t="str">
        <f t="shared" si="64"/>
        <v/>
      </c>
      <c r="W61" s="76" t="str">
        <f t="shared" ref="W61:CH61" si="99">IF(V61="","",IF(ROUNDDOWN(V61*(1-$U61),0)&lt;$T61,$T61,ROUNDDOWN(V61*(1-$U61),0)))</f>
        <v/>
      </c>
      <c r="X61" s="76" t="str">
        <f t="shared" si="99"/>
        <v/>
      </c>
      <c r="Y61" s="76" t="str">
        <f t="shared" si="99"/>
        <v/>
      </c>
      <c r="Z61" s="76" t="str">
        <f t="shared" si="99"/>
        <v/>
      </c>
      <c r="AA61" s="76" t="str">
        <f t="shared" si="99"/>
        <v/>
      </c>
      <c r="AB61" s="76" t="str">
        <f t="shared" si="99"/>
        <v/>
      </c>
      <c r="AC61" s="76" t="str">
        <f t="shared" si="99"/>
        <v/>
      </c>
      <c r="AD61" s="76" t="str">
        <f t="shared" si="99"/>
        <v/>
      </c>
      <c r="AE61" s="76" t="str">
        <f t="shared" si="99"/>
        <v/>
      </c>
      <c r="AF61" s="76" t="str">
        <f t="shared" si="99"/>
        <v/>
      </c>
      <c r="AG61" s="76" t="str">
        <f t="shared" si="99"/>
        <v/>
      </c>
      <c r="AH61" s="76" t="str">
        <f t="shared" si="99"/>
        <v/>
      </c>
      <c r="AI61" s="76" t="str">
        <f t="shared" si="99"/>
        <v/>
      </c>
      <c r="AJ61" s="76" t="str">
        <f t="shared" si="99"/>
        <v/>
      </c>
      <c r="AK61" s="76" t="str">
        <f t="shared" si="99"/>
        <v/>
      </c>
      <c r="AL61" s="76" t="str">
        <f t="shared" si="99"/>
        <v/>
      </c>
      <c r="AM61" s="76" t="str">
        <f t="shared" si="99"/>
        <v/>
      </c>
      <c r="AN61" s="76" t="str">
        <f t="shared" si="99"/>
        <v/>
      </c>
      <c r="AO61" s="76" t="str">
        <f t="shared" si="99"/>
        <v/>
      </c>
      <c r="AP61" s="76" t="str">
        <f t="shared" si="99"/>
        <v/>
      </c>
      <c r="AQ61" s="76" t="str">
        <f t="shared" si="99"/>
        <v/>
      </c>
      <c r="AR61" s="76" t="str">
        <f t="shared" si="99"/>
        <v/>
      </c>
      <c r="AS61" s="76" t="str">
        <f t="shared" si="99"/>
        <v/>
      </c>
      <c r="AT61" s="76" t="str">
        <f t="shared" si="99"/>
        <v/>
      </c>
      <c r="AU61" s="76" t="str">
        <f t="shared" si="99"/>
        <v/>
      </c>
      <c r="AV61" s="76" t="str">
        <f t="shared" si="99"/>
        <v/>
      </c>
      <c r="AW61" s="76" t="str">
        <f t="shared" si="99"/>
        <v/>
      </c>
      <c r="AX61" s="76" t="str">
        <f t="shared" si="99"/>
        <v/>
      </c>
      <c r="AY61" s="76" t="str">
        <f t="shared" si="99"/>
        <v/>
      </c>
      <c r="AZ61" s="76" t="str">
        <f t="shared" si="99"/>
        <v/>
      </c>
      <c r="BA61" s="76" t="str">
        <f t="shared" si="99"/>
        <v/>
      </c>
      <c r="BB61" s="76" t="str">
        <f t="shared" si="99"/>
        <v/>
      </c>
      <c r="BC61" s="76" t="str">
        <f t="shared" si="99"/>
        <v/>
      </c>
      <c r="BD61" s="76" t="str">
        <f t="shared" si="99"/>
        <v/>
      </c>
      <c r="BE61" s="76" t="str">
        <f t="shared" si="99"/>
        <v/>
      </c>
      <c r="BF61" s="76" t="str">
        <f t="shared" si="99"/>
        <v/>
      </c>
      <c r="BG61" s="76" t="str">
        <f t="shared" si="99"/>
        <v/>
      </c>
      <c r="BH61" s="76" t="str">
        <f t="shared" si="99"/>
        <v/>
      </c>
      <c r="BI61" s="76" t="str">
        <f t="shared" si="99"/>
        <v/>
      </c>
      <c r="BJ61" s="76" t="str">
        <f t="shared" si="99"/>
        <v/>
      </c>
      <c r="BK61" s="76" t="str">
        <f t="shared" si="99"/>
        <v/>
      </c>
      <c r="BL61" s="76" t="str">
        <f t="shared" si="99"/>
        <v/>
      </c>
      <c r="BM61" s="76" t="str">
        <f t="shared" si="99"/>
        <v/>
      </c>
      <c r="BN61" s="76" t="str">
        <f t="shared" si="99"/>
        <v/>
      </c>
      <c r="BO61" s="76" t="str">
        <f t="shared" si="99"/>
        <v/>
      </c>
      <c r="BP61" s="76" t="str">
        <f t="shared" si="99"/>
        <v/>
      </c>
      <c r="BQ61" s="76" t="str">
        <f t="shared" si="99"/>
        <v/>
      </c>
      <c r="BR61" s="76" t="str">
        <f t="shared" si="99"/>
        <v/>
      </c>
      <c r="BS61" s="76" t="str">
        <f t="shared" si="99"/>
        <v/>
      </c>
      <c r="BT61" s="76" t="str">
        <f t="shared" si="99"/>
        <v/>
      </c>
      <c r="BU61" s="76" t="str">
        <f t="shared" si="99"/>
        <v/>
      </c>
      <c r="BV61" s="76" t="str">
        <f t="shared" si="99"/>
        <v/>
      </c>
      <c r="BW61" s="76" t="str">
        <f t="shared" si="99"/>
        <v/>
      </c>
      <c r="BX61" s="76" t="str">
        <f t="shared" si="99"/>
        <v/>
      </c>
      <c r="BY61" s="76" t="str">
        <f t="shared" si="99"/>
        <v/>
      </c>
      <c r="BZ61" s="76" t="str">
        <f t="shared" si="99"/>
        <v/>
      </c>
      <c r="CA61" s="76" t="str">
        <f t="shared" si="99"/>
        <v/>
      </c>
      <c r="CB61" s="76" t="str">
        <f t="shared" si="99"/>
        <v/>
      </c>
      <c r="CC61" s="76" t="str">
        <f t="shared" si="99"/>
        <v/>
      </c>
      <c r="CD61" s="76" t="str">
        <f t="shared" si="99"/>
        <v/>
      </c>
      <c r="CE61" s="76" t="str">
        <f t="shared" si="99"/>
        <v/>
      </c>
      <c r="CF61" s="76" t="str">
        <f t="shared" si="99"/>
        <v/>
      </c>
      <c r="CG61" s="76" t="str">
        <f t="shared" si="99"/>
        <v/>
      </c>
      <c r="CH61" s="76" t="str">
        <f t="shared" si="99"/>
        <v/>
      </c>
      <c r="CI61" s="76" t="str">
        <f t="shared" ref="CI61:DQ61" si="100">IF(CH61="","",IF(ROUNDDOWN(CH61*(1-$U61),0)&lt;$T61,$T61,ROUNDDOWN(CH61*(1-$U61),0)))</f>
        <v/>
      </c>
      <c r="CJ61" s="76" t="str">
        <f t="shared" si="100"/>
        <v/>
      </c>
      <c r="CK61" s="76" t="str">
        <f t="shared" si="100"/>
        <v/>
      </c>
      <c r="CL61" s="76" t="str">
        <f t="shared" si="100"/>
        <v/>
      </c>
      <c r="CM61" s="76" t="str">
        <f t="shared" si="100"/>
        <v/>
      </c>
      <c r="CN61" s="76" t="str">
        <f t="shared" si="100"/>
        <v/>
      </c>
      <c r="CO61" s="76" t="str">
        <f t="shared" si="100"/>
        <v/>
      </c>
      <c r="CP61" s="76" t="str">
        <f t="shared" si="100"/>
        <v/>
      </c>
      <c r="CQ61" s="76" t="str">
        <f t="shared" si="100"/>
        <v/>
      </c>
      <c r="CR61" s="76" t="str">
        <f t="shared" si="100"/>
        <v/>
      </c>
      <c r="CS61" s="76" t="str">
        <f t="shared" si="100"/>
        <v/>
      </c>
      <c r="CT61" s="76" t="str">
        <f t="shared" si="100"/>
        <v/>
      </c>
      <c r="CU61" s="76" t="str">
        <f t="shared" si="100"/>
        <v/>
      </c>
      <c r="CV61" s="76" t="str">
        <f t="shared" si="100"/>
        <v/>
      </c>
      <c r="CW61" s="76" t="str">
        <f t="shared" si="100"/>
        <v/>
      </c>
      <c r="CX61" s="76" t="str">
        <f t="shared" si="100"/>
        <v/>
      </c>
      <c r="CY61" s="76" t="str">
        <f t="shared" si="100"/>
        <v/>
      </c>
      <c r="CZ61" s="76" t="str">
        <f t="shared" si="100"/>
        <v/>
      </c>
      <c r="DA61" s="76" t="str">
        <f t="shared" si="100"/>
        <v/>
      </c>
      <c r="DB61" s="76" t="str">
        <f t="shared" si="100"/>
        <v/>
      </c>
      <c r="DC61" s="76" t="str">
        <f t="shared" si="100"/>
        <v/>
      </c>
      <c r="DD61" s="76" t="str">
        <f t="shared" si="100"/>
        <v/>
      </c>
      <c r="DE61" s="76" t="str">
        <f t="shared" si="100"/>
        <v/>
      </c>
      <c r="DF61" s="76" t="str">
        <f t="shared" si="100"/>
        <v/>
      </c>
      <c r="DG61" s="76" t="str">
        <f t="shared" si="100"/>
        <v/>
      </c>
      <c r="DH61" s="76" t="str">
        <f t="shared" si="100"/>
        <v/>
      </c>
      <c r="DI61" s="76" t="str">
        <f t="shared" si="100"/>
        <v/>
      </c>
      <c r="DJ61" s="76" t="str">
        <f t="shared" si="100"/>
        <v/>
      </c>
      <c r="DK61" s="76" t="str">
        <f t="shared" si="100"/>
        <v/>
      </c>
      <c r="DL61" s="76" t="str">
        <f t="shared" si="100"/>
        <v/>
      </c>
      <c r="DM61" s="76" t="str">
        <f t="shared" si="100"/>
        <v/>
      </c>
      <c r="DN61" s="76" t="str">
        <f t="shared" si="100"/>
        <v/>
      </c>
      <c r="DO61" s="76" t="str">
        <f t="shared" si="100"/>
        <v/>
      </c>
      <c r="DP61" s="76" t="str">
        <f t="shared" si="100"/>
        <v/>
      </c>
      <c r="DQ61" s="76" t="str">
        <f t="shared" si="100"/>
        <v/>
      </c>
    </row>
    <row r="62" spans="1:121" ht="22.5" customHeight="1" x14ac:dyDescent="0.2">
      <c r="A62" s="65">
        <v>20</v>
      </c>
      <c r="B62" s="65" t="str">
        <f>IF('種類別明細書（増加資産・全資産用）'!B62="","",'種類別明細書（増加資産・全資産用）'!B62)</f>
        <v/>
      </c>
      <c r="C62" s="67" t="str">
        <f>IF('種類別明細書（増加資産・全資産用）'!E62="","",'種類別明細書（増加資産・全資産用）'!E62)</f>
        <v/>
      </c>
      <c r="D62" s="667" t="str">
        <f>IF('種類別明細書（増加資産・全資産用）'!AB62="","",'種類別明細書（増加資産・全資産用）'!AB62)</f>
        <v/>
      </c>
      <c r="E62" s="667"/>
      <c r="F62" s="667"/>
      <c r="G62" s="80" t="str">
        <f>IF('種類別明細書（増加資産・全資産用）'!AE62="","",'種類別明細書（増加資産・全資産用）'!AE62)</f>
        <v/>
      </c>
      <c r="H62" s="79" t="str">
        <f>IF('種類別明細書（増加資産・全資産用）'!AI62="","",'種類別明細書（増加資産・全資産用）'!AI62)</f>
        <v/>
      </c>
      <c r="I62" s="79" t="str">
        <f t="shared" si="56"/>
        <v/>
      </c>
      <c r="J62" s="80" t="str">
        <f>IF(S62="","",HLOOKUP(S62,$V$42:$DO$63,21))</f>
        <v/>
      </c>
      <c r="K62" s="129" t="str">
        <f>IF('種類別明細書（増加資産・全資産用）'!AP62="","",'種類別明細書（増加資産・全資産用）'!AP62)</f>
        <v/>
      </c>
      <c r="L62" s="84" t="str">
        <f t="shared" si="57"/>
        <v/>
      </c>
      <c r="M62" s="84" t="str">
        <f t="shared" si="52"/>
        <v/>
      </c>
      <c r="N62" s="116" t="str">
        <f t="shared" si="58"/>
        <v/>
      </c>
      <c r="O62" s="68">
        <v>58</v>
      </c>
      <c r="P62" s="69">
        <v>3.9E-2</v>
      </c>
      <c r="Q62" s="73" t="str">
        <f t="shared" si="59"/>
        <v/>
      </c>
      <c r="R62" s="73" t="str">
        <f t="shared" si="60"/>
        <v/>
      </c>
      <c r="S62" s="66" t="str">
        <f t="shared" si="61"/>
        <v/>
      </c>
      <c r="T62" s="76" t="str">
        <f t="shared" si="62"/>
        <v/>
      </c>
      <c r="U62" s="77" t="str">
        <f t="shared" si="63"/>
        <v/>
      </c>
      <c r="V62" s="76" t="str">
        <f t="shared" si="64"/>
        <v/>
      </c>
      <c r="W62" s="76" t="str">
        <f t="shared" ref="W62:CH62" si="101">IF(V62="","",IF(ROUNDDOWN(V62*(1-$U62),0)&lt;$T62,$T62,ROUNDDOWN(V62*(1-$U62),0)))</f>
        <v/>
      </c>
      <c r="X62" s="76" t="str">
        <f t="shared" si="101"/>
        <v/>
      </c>
      <c r="Y62" s="76" t="str">
        <f t="shared" si="101"/>
        <v/>
      </c>
      <c r="Z62" s="76" t="str">
        <f t="shared" si="101"/>
        <v/>
      </c>
      <c r="AA62" s="76" t="str">
        <f t="shared" si="101"/>
        <v/>
      </c>
      <c r="AB62" s="76" t="str">
        <f t="shared" si="101"/>
        <v/>
      </c>
      <c r="AC62" s="76" t="str">
        <f t="shared" si="101"/>
        <v/>
      </c>
      <c r="AD62" s="76" t="str">
        <f t="shared" si="101"/>
        <v/>
      </c>
      <c r="AE62" s="76" t="str">
        <f t="shared" si="101"/>
        <v/>
      </c>
      <c r="AF62" s="76" t="str">
        <f t="shared" si="101"/>
        <v/>
      </c>
      <c r="AG62" s="76" t="str">
        <f t="shared" si="101"/>
        <v/>
      </c>
      <c r="AH62" s="76" t="str">
        <f t="shared" si="101"/>
        <v/>
      </c>
      <c r="AI62" s="76" t="str">
        <f t="shared" si="101"/>
        <v/>
      </c>
      <c r="AJ62" s="76" t="str">
        <f t="shared" si="101"/>
        <v/>
      </c>
      <c r="AK62" s="76" t="str">
        <f t="shared" si="101"/>
        <v/>
      </c>
      <c r="AL62" s="76" t="str">
        <f t="shared" si="101"/>
        <v/>
      </c>
      <c r="AM62" s="76" t="str">
        <f t="shared" si="101"/>
        <v/>
      </c>
      <c r="AN62" s="76" t="str">
        <f t="shared" si="101"/>
        <v/>
      </c>
      <c r="AO62" s="76" t="str">
        <f t="shared" si="101"/>
        <v/>
      </c>
      <c r="AP62" s="76" t="str">
        <f t="shared" si="101"/>
        <v/>
      </c>
      <c r="AQ62" s="76" t="str">
        <f t="shared" si="101"/>
        <v/>
      </c>
      <c r="AR62" s="76" t="str">
        <f t="shared" si="101"/>
        <v/>
      </c>
      <c r="AS62" s="76" t="str">
        <f t="shared" si="101"/>
        <v/>
      </c>
      <c r="AT62" s="76" t="str">
        <f t="shared" si="101"/>
        <v/>
      </c>
      <c r="AU62" s="76" t="str">
        <f t="shared" si="101"/>
        <v/>
      </c>
      <c r="AV62" s="76" t="str">
        <f t="shared" si="101"/>
        <v/>
      </c>
      <c r="AW62" s="76" t="str">
        <f t="shared" si="101"/>
        <v/>
      </c>
      <c r="AX62" s="76" t="str">
        <f t="shared" si="101"/>
        <v/>
      </c>
      <c r="AY62" s="76" t="str">
        <f t="shared" si="101"/>
        <v/>
      </c>
      <c r="AZ62" s="76" t="str">
        <f t="shared" si="101"/>
        <v/>
      </c>
      <c r="BA62" s="76" t="str">
        <f t="shared" si="101"/>
        <v/>
      </c>
      <c r="BB62" s="76" t="str">
        <f t="shared" si="101"/>
        <v/>
      </c>
      <c r="BC62" s="76" t="str">
        <f t="shared" si="101"/>
        <v/>
      </c>
      <c r="BD62" s="76" t="str">
        <f t="shared" si="101"/>
        <v/>
      </c>
      <c r="BE62" s="76" t="str">
        <f t="shared" si="101"/>
        <v/>
      </c>
      <c r="BF62" s="76" t="str">
        <f t="shared" si="101"/>
        <v/>
      </c>
      <c r="BG62" s="76" t="str">
        <f t="shared" si="101"/>
        <v/>
      </c>
      <c r="BH62" s="76" t="str">
        <f t="shared" si="101"/>
        <v/>
      </c>
      <c r="BI62" s="76" t="str">
        <f t="shared" si="101"/>
        <v/>
      </c>
      <c r="BJ62" s="76" t="str">
        <f t="shared" si="101"/>
        <v/>
      </c>
      <c r="BK62" s="76" t="str">
        <f t="shared" si="101"/>
        <v/>
      </c>
      <c r="BL62" s="76" t="str">
        <f t="shared" si="101"/>
        <v/>
      </c>
      <c r="BM62" s="76" t="str">
        <f t="shared" si="101"/>
        <v/>
      </c>
      <c r="BN62" s="76" t="str">
        <f t="shared" si="101"/>
        <v/>
      </c>
      <c r="BO62" s="76" t="str">
        <f t="shared" si="101"/>
        <v/>
      </c>
      <c r="BP62" s="76" t="str">
        <f t="shared" si="101"/>
        <v/>
      </c>
      <c r="BQ62" s="76" t="str">
        <f t="shared" si="101"/>
        <v/>
      </c>
      <c r="BR62" s="76" t="str">
        <f t="shared" si="101"/>
        <v/>
      </c>
      <c r="BS62" s="76" t="str">
        <f t="shared" si="101"/>
        <v/>
      </c>
      <c r="BT62" s="76" t="str">
        <f t="shared" si="101"/>
        <v/>
      </c>
      <c r="BU62" s="76" t="str">
        <f t="shared" si="101"/>
        <v/>
      </c>
      <c r="BV62" s="76" t="str">
        <f t="shared" si="101"/>
        <v/>
      </c>
      <c r="BW62" s="76" t="str">
        <f t="shared" si="101"/>
        <v/>
      </c>
      <c r="BX62" s="76" t="str">
        <f t="shared" si="101"/>
        <v/>
      </c>
      <c r="BY62" s="76" t="str">
        <f t="shared" si="101"/>
        <v/>
      </c>
      <c r="BZ62" s="76" t="str">
        <f t="shared" si="101"/>
        <v/>
      </c>
      <c r="CA62" s="76" t="str">
        <f t="shared" si="101"/>
        <v/>
      </c>
      <c r="CB62" s="76" t="str">
        <f t="shared" si="101"/>
        <v/>
      </c>
      <c r="CC62" s="76" t="str">
        <f t="shared" si="101"/>
        <v/>
      </c>
      <c r="CD62" s="76" t="str">
        <f t="shared" si="101"/>
        <v/>
      </c>
      <c r="CE62" s="76" t="str">
        <f t="shared" si="101"/>
        <v/>
      </c>
      <c r="CF62" s="76" t="str">
        <f t="shared" si="101"/>
        <v/>
      </c>
      <c r="CG62" s="76" t="str">
        <f t="shared" si="101"/>
        <v/>
      </c>
      <c r="CH62" s="76" t="str">
        <f t="shared" si="101"/>
        <v/>
      </c>
      <c r="CI62" s="76" t="str">
        <f t="shared" ref="CI62:DQ62" si="102">IF(CH62="","",IF(ROUNDDOWN(CH62*(1-$U62),0)&lt;$T62,$T62,ROUNDDOWN(CH62*(1-$U62),0)))</f>
        <v/>
      </c>
      <c r="CJ62" s="76" t="str">
        <f t="shared" si="102"/>
        <v/>
      </c>
      <c r="CK62" s="76" t="str">
        <f t="shared" si="102"/>
        <v/>
      </c>
      <c r="CL62" s="76" t="str">
        <f t="shared" si="102"/>
        <v/>
      </c>
      <c r="CM62" s="76" t="str">
        <f t="shared" si="102"/>
        <v/>
      </c>
      <c r="CN62" s="76" t="str">
        <f t="shared" si="102"/>
        <v/>
      </c>
      <c r="CO62" s="76" t="str">
        <f t="shared" si="102"/>
        <v/>
      </c>
      <c r="CP62" s="76" t="str">
        <f t="shared" si="102"/>
        <v/>
      </c>
      <c r="CQ62" s="76" t="str">
        <f t="shared" si="102"/>
        <v/>
      </c>
      <c r="CR62" s="76" t="str">
        <f t="shared" si="102"/>
        <v/>
      </c>
      <c r="CS62" s="76" t="str">
        <f t="shared" si="102"/>
        <v/>
      </c>
      <c r="CT62" s="76" t="str">
        <f t="shared" si="102"/>
        <v/>
      </c>
      <c r="CU62" s="76" t="str">
        <f t="shared" si="102"/>
        <v/>
      </c>
      <c r="CV62" s="76" t="str">
        <f t="shared" si="102"/>
        <v/>
      </c>
      <c r="CW62" s="76" t="str">
        <f t="shared" si="102"/>
        <v/>
      </c>
      <c r="CX62" s="76" t="str">
        <f t="shared" si="102"/>
        <v/>
      </c>
      <c r="CY62" s="76" t="str">
        <f t="shared" si="102"/>
        <v/>
      </c>
      <c r="CZ62" s="76" t="str">
        <f t="shared" si="102"/>
        <v/>
      </c>
      <c r="DA62" s="76" t="str">
        <f t="shared" si="102"/>
        <v/>
      </c>
      <c r="DB62" s="76" t="str">
        <f t="shared" si="102"/>
        <v/>
      </c>
      <c r="DC62" s="76" t="str">
        <f t="shared" si="102"/>
        <v/>
      </c>
      <c r="DD62" s="76" t="str">
        <f t="shared" si="102"/>
        <v/>
      </c>
      <c r="DE62" s="76" t="str">
        <f t="shared" si="102"/>
        <v/>
      </c>
      <c r="DF62" s="76" t="str">
        <f t="shared" si="102"/>
        <v/>
      </c>
      <c r="DG62" s="76" t="str">
        <f t="shared" si="102"/>
        <v/>
      </c>
      <c r="DH62" s="76" t="str">
        <f t="shared" si="102"/>
        <v/>
      </c>
      <c r="DI62" s="76" t="str">
        <f t="shared" si="102"/>
        <v/>
      </c>
      <c r="DJ62" s="76" t="str">
        <f t="shared" si="102"/>
        <v/>
      </c>
      <c r="DK62" s="76" t="str">
        <f t="shared" si="102"/>
        <v/>
      </c>
      <c r="DL62" s="76" t="str">
        <f t="shared" si="102"/>
        <v/>
      </c>
      <c r="DM62" s="76" t="str">
        <f t="shared" si="102"/>
        <v/>
      </c>
      <c r="DN62" s="76" t="str">
        <f t="shared" si="102"/>
        <v/>
      </c>
      <c r="DO62" s="76" t="str">
        <f t="shared" si="102"/>
        <v/>
      </c>
      <c r="DP62" s="76" t="str">
        <f t="shared" si="102"/>
        <v/>
      </c>
      <c r="DQ62" s="76" t="str">
        <f t="shared" si="102"/>
        <v/>
      </c>
    </row>
    <row r="63" spans="1:121" ht="13.5" customHeight="1" x14ac:dyDescent="0.2">
      <c r="A63" s="81"/>
      <c r="B63" s="81"/>
      <c r="C63" s="81"/>
      <c r="D63" s="78"/>
      <c r="E63" s="78"/>
      <c r="F63" s="78"/>
      <c r="G63" s="84"/>
      <c r="H63" s="81"/>
      <c r="I63" s="81"/>
      <c r="J63" s="84"/>
      <c r="K63" s="112"/>
      <c r="L63" s="84"/>
      <c r="M63" s="84"/>
      <c r="N63" s="81"/>
      <c r="O63" s="68">
        <v>59</v>
      </c>
      <c r="P63" s="69">
        <v>3.7999999999999999E-2</v>
      </c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</row>
    <row r="64" spans="1:121" ht="13.5" customHeight="1" x14ac:dyDescent="0.2">
      <c r="A64" s="81"/>
      <c r="B64" s="81"/>
      <c r="C64" s="81"/>
      <c r="D64" s="78"/>
      <c r="E64" s="78"/>
      <c r="F64" s="78"/>
      <c r="G64" s="84"/>
      <c r="H64" s="81"/>
      <c r="I64" s="81"/>
      <c r="J64" s="84"/>
      <c r="K64" s="112"/>
      <c r="L64" s="84"/>
      <c r="M64" s="84"/>
      <c r="N64" s="81"/>
      <c r="O64" s="68">
        <v>60</v>
      </c>
      <c r="P64" s="69">
        <v>3.7999999999999999E-2</v>
      </c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</row>
    <row r="65" spans="1:121" ht="13.5" customHeight="1" x14ac:dyDescent="0.2">
      <c r="A65" s="81"/>
      <c r="B65" s="81"/>
      <c r="C65" s="81"/>
      <c r="D65" s="78"/>
      <c r="E65" s="78"/>
      <c r="F65" s="78"/>
      <c r="G65" s="84"/>
      <c r="H65" s="81"/>
      <c r="I65" s="81"/>
      <c r="J65" s="84"/>
      <c r="K65" s="112"/>
      <c r="L65" s="84"/>
      <c r="M65" s="113">
        <v>1</v>
      </c>
      <c r="N65" s="116">
        <f>SUMIF($M$43:$M$62,M65,$N$43:$N$62)</f>
        <v>0</v>
      </c>
      <c r="O65" s="68">
        <v>61</v>
      </c>
      <c r="P65" s="69">
        <v>3.6999999999999998E-2</v>
      </c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</row>
    <row r="66" spans="1:121" ht="13.5" customHeight="1" x14ac:dyDescent="0.2">
      <c r="M66" s="113">
        <v>2</v>
      </c>
      <c r="N66" s="116">
        <f t="shared" ref="N66:N70" si="103">SUMIF($M$43:$M$62,M66,$N$43:$N$62)</f>
        <v>0</v>
      </c>
      <c r="O66" s="68">
        <v>62</v>
      </c>
      <c r="P66" s="69">
        <v>3.5999999999999997E-2</v>
      </c>
    </row>
    <row r="67" spans="1:121" ht="13.5" customHeight="1" x14ac:dyDescent="0.2">
      <c r="M67" s="113">
        <v>3</v>
      </c>
      <c r="N67" s="116">
        <f t="shared" si="103"/>
        <v>0</v>
      </c>
      <c r="O67" s="68">
        <v>63</v>
      </c>
      <c r="P67" s="69">
        <v>3.5999999999999997E-2</v>
      </c>
    </row>
    <row r="68" spans="1:121" ht="13.5" customHeight="1" x14ac:dyDescent="0.2">
      <c r="M68" s="113">
        <v>4</v>
      </c>
      <c r="N68" s="116">
        <f t="shared" si="103"/>
        <v>0</v>
      </c>
      <c r="O68" s="68">
        <v>64</v>
      </c>
      <c r="P68" s="69">
        <v>3.5000000000000003E-2</v>
      </c>
    </row>
    <row r="69" spans="1:121" ht="13.5" customHeight="1" x14ac:dyDescent="0.2">
      <c r="M69" s="113">
        <v>5</v>
      </c>
      <c r="N69" s="116">
        <f t="shared" si="103"/>
        <v>0</v>
      </c>
      <c r="O69" s="68">
        <v>65</v>
      </c>
      <c r="P69" s="69">
        <v>3.5000000000000003E-2</v>
      </c>
    </row>
    <row r="70" spans="1:121" ht="13.5" customHeight="1" x14ac:dyDescent="0.2">
      <c r="M70" s="113">
        <v>6</v>
      </c>
      <c r="N70" s="116">
        <f t="shared" si="103"/>
        <v>0</v>
      </c>
      <c r="O70" s="68">
        <v>66</v>
      </c>
      <c r="P70" s="69">
        <v>3.4000000000000002E-2</v>
      </c>
    </row>
    <row r="71" spans="1:121" ht="13.5" customHeight="1" x14ac:dyDescent="0.2">
      <c r="M71" s="113" t="s">
        <v>154</v>
      </c>
      <c r="N71" s="116">
        <f>SUM(N65:N70)</f>
        <v>0</v>
      </c>
      <c r="O71" s="68">
        <v>67</v>
      </c>
      <c r="P71" s="69">
        <v>3.4000000000000002E-2</v>
      </c>
    </row>
    <row r="72" spans="1:121" ht="13.5" customHeight="1" x14ac:dyDescent="0.2">
      <c r="M72" s="114"/>
      <c r="N72" s="117"/>
      <c r="O72" s="68">
        <v>68</v>
      </c>
      <c r="P72" s="69">
        <v>3.3000000000000002E-2</v>
      </c>
    </row>
    <row r="73" spans="1:121" x14ac:dyDescent="0.2">
      <c r="M73" s="113" t="s">
        <v>155</v>
      </c>
      <c r="N73" s="117">
        <f>SUM(N28,N65)</f>
        <v>0</v>
      </c>
      <c r="O73" s="68">
        <v>69</v>
      </c>
      <c r="P73" s="69">
        <v>3.3000000000000002E-2</v>
      </c>
    </row>
    <row r="74" spans="1:121" x14ac:dyDescent="0.2">
      <c r="M74" s="113" t="s">
        <v>156</v>
      </c>
      <c r="N74" s="117">
        <f t="shared" ref="N74:N79" si="104">SUM(N29,N66)</f>
        <v>0</v>
      </c>
      <c r="O74" s="68">
        <v>70</v>
      </c>
      <c r="P74" s="69">
        <v>3.2000000000000001E-2</v>
      </c>
    </row>
    <row r="75" spans="1:121" x14ac:dyDescent="0.2">
      <c r="M75" s="113" t="s">
        <v>157</v>
      </c>
      <c r="N75" s="117">
        <f t="shared" si="104"/>
        <v>0</v>
      </c>
      <c r="O75" s="68">
        <v>71</v>
      </c>
      <c r="P75" s="69">
        <v>3.2000000000000001E-2</v>
      </c>
    </row>
    <row r="76" spans="1:121" x14ac:dyDescent="0.2">
      <c r="M76" s="113" t="s">
        <v>158</v>
      </c>
      <c r="N76" s="117">
        <f t="shared" si="104"/>
        <v>0</v>
      </c>
      <c r="O76" s="68">
        <v>72</v>
      </c>
      <c r="P76" s="69">
        <v>3.2000000000000001E-2</v>
      </c>
    </row>
    <row r="77" spans="1:121" x14ac:dyDescent="0.2">
      <c r="M77" s="113" t="s">
        <v>159</v>
      </c>
      <c r="N77" s="117">
        <f t="shared" si="104"/>
        <v>0</v>
      </c>
      <c r="O77" s="68">
        <v>73</v>
      </c>
      <c r="P77" s="69">
        <v>3.1E-2</v>
      </c>
    </row>
    <row r="78" spans="1:121" x14ac:dyDescent="0.2">
      <c r="M78" s="113" t="s">
        <v>160</v>
      </c>
      <c r="N78" s="117">
        <f t="shared" si="104"/>
        <v>0</v>
      </c>
      <c r="O78" s="68">
        <v>74</v>
      </c>
      <c r="P78" s="69">
        <v>3.1E-2</v>
      </c>
    </row>
    <row r="79" spans="1:121" x14ac:dyDescent="0.2">
      <c r="M79" s="113" t="s">
        <v>161</v>
      </c>
      <c r="N79" s="117">
        <f t="shared" si="104"/>
        <v>0</v>
      </c>
      <c r="O79" s="68">
        <v>75</v>
      </c>
      <c r="P79" s="69">
        <v>0.03</v>
      </c>
    </row>
    <row r="80" spans="1:121" x14ac:dyDescent="0.2">
      <c r="O80" s="68">
        <v>76</v>
      </c>
      <c r="P80" s="69">
        <v>0.03</v>
      </c>
    </row>
    <row r="81" spans="15:16" x14ac:dyDescent="0.2">
      <c r="O81" s="68">
        <v>77</v>
      </c>
      <c r="P81" s="69">
        <v>0.03</v>
      </c>
    </row>
    <row r="82" spans="15:16" x14ac:dyDescent="0.2">
      <c r="O82" s="68">
        <v>78</v>
      </c>
      <c r="P82" s="69">
        <v>2.9000000000000001E-2</v>
      </c>
    </row>
    <row r="83" spans="15:16" x14ac:dyDescent="0.2">
      <c r="O83" s="68">
        <v>79</v>
      </c>
      <c r="P83" s="69">
        <v>2.9000000000000001E-2</v>
      </c>
    </row>
    <row r="84" spans="15:16" x14ac:dyDescent="0.2">
      <c r="O84" s="68">
        <v>80</v>
      </c>
      <c r="P84" s="69">
        <v>2.8000000000000001E-2</v>
      </c>
    </row>
    <row r="85" spans="15:16" x14ac:dyDescent="0.2">
      <c r="O85" s="68">
        <v>81</v>
      </c>
      <c r="P85" s="69">
        <v>2.8000000000000001E-2</v>
      </c>
    </row>
    <row r="86" spans="15:16" x14ac:dyDescent="0.2">
      <c r="O86" s="68">
        <v>82</v>
      </c>
      <c r="P86" s="69">
        <v>2.8000000000000001E-2</v>
      </c>
    </row>
    <row r="87" spans="15:16" x14ac:dyDescent="0.2">
      <c r="O87" s="68">
        <v>83</v>
      </c>
      <c r="P87" s="69">
        <v>2.7E-2</v>
      </c>
    </row>
    <row r="88" spans="15:16" x14ac:dyDescent="0.2">
      <c r="O88" s="68">
        <v>84</v>
      </c>
      <c r="P88" s="69">
        <v>2.7E-2</v>
      </c>
    </row>
    <row r="89" spans="15:16" x14ac:dyDescent="0.2">
      <c r="O89" s="68">
        <v>85</v>
      </c>
      <c r="P89" s="69">
        <v>2.5999999999999999E-2</v>
      </c>
    </row>
    <row r="90" spans="15:16" x14ac:dyDescent="0.2">
      <c r="O90" s="68">
        <v>86</v>
      </c>
      <c r="P90" s="69">
        <v>2.5999999999999999E-2</v>
      </c>
    </row>
    <row r="91" spans="15:16" x14ac:dyDescent="0.2">
      <c r="O91" s="68">
        <v>87</v>
      </c>
      <c r="P91" s="69">
        <v>2.5999999999999999E-2</v>
      </c>
    </row>
    <row r="92" spans="15:16" x14ac:dyDescent="0.2">
      <c r="O92" s="68">
        <v>88</v>
      </c>
      <c r="P92" s="69">
        <v>2.5999999999999999E-2</v>
      </c>
    </row>
    <row r="93" spans="15:16" x14ac:dyDescent="0.2">
      <c r="O93" s="68">
        <v>89</v>
      </c>
      <c r="P93" s="69">
        <v>2.5999999999999999E-2</v>
      </c>
    </row>
    <row r="94" spans="15:16" x14ac:dyDescent="0.2">
      <c r="O94" s="68">
        <v>90</v>
      </c>
      <c r="P94" s="69">
        <v>2.5000000000000001E-2</v>
      </c>
    </row>
    <row r="95" spans="15:16" x14ac:dyDescent="0.2">
      <c r="O95" s="68">
        <v>91</v>
      </c>
      <c r="P95" s="69">
        <v>2.5000000000000001E-2</v>
      </c>
    </row>
    <row r="96" spans="15:16" x14ac:dyDescent="0.2">
      <c r="O96" s="68">
        <v>92</v>
      </c>
      <c r="P96" s="69">
        <v>2.5000000000000001E-2</v>
      </c>
    </row>
    <row r="97" spans="15:16" x14ac:dyDescent="0.2">
      <c r="O97" s="68">
        <v>93</v>
      </c>
      <c r="P97" s="69">
        <v>2.5000000000000001E-2</v>
      </c>
    </row>
    <row r="98" spans="15:16" x14ac:dyDescent="0.2">
      <c r="O98" s="68">
        <v>94</v>
      </c>
      <c r="P98" s="69">
        <v>2.4E-2</v>
      </c>
    </row>
    <row r="99" spans="15:16" x14ac:dyDescent="0.2">
      <c r="O99" s="68">
        <v>95</v>
      </c>
      <c r="P99" s="69">
        <v>2.4E-2</v>
      </c>
    </row>
    <row r="100" spans="15:16" x14ac:dyDescent="0.2">
      <c r="O100" s="68">
        <v>96</v>
      </c>
      <c r="P100" s="69">
        <v>2.4E-2</v>
      </c>
    </row>
    <row r="101" spans="15:16" x14ac:dyDescent="0.2">
      <c r="O101" s="68">
        <v>97</v>
      </c>
      <c r="P101" s="69">
        <v>2.3E-2</v>
      </c>
    </row>
    <row r="102" spans="15:16" x14ac:dyDescent="0.2">
      <c r="O102" s="68">
        <v>98</v>
      </c>
      <c r="P102" s="69">
        <v>2.3E-2</v>
      </c>
    </row>
    <row r="103" spans="15:16" x14ac:dyDescent="0.2">
      <c r="O103" s="68">
        <v>99</v>
      </c>
      <c r="P103" s="69">
        <v>2.3E-2</v>
      </c>
    </row>
    <row r="104" spans="15:16" x14ac:dyDescent="0.2">
      <c r="O104" s="68">
        <v>100</v>
      </c>
      <c r="P104" s="69">
        <v>2.3E-2</v>
      </c>
    </row>
  </sheetData>
  <sheetProtection formatCells="0"/>
  <mergeCells count="286">
    <mergeCell ref="H1:K2"/>
    <mergeCell ref="H38:K39"/>
    <mergeCell ref="L3:L5"/>
    <mergeCell ref="K3:K5"/>
    <mergeCell ref="M3:N4"/>
    <mergeCell ref="M40:N41"/>
    <mergeCell ref="K40:K42"/>
    <mergeCell ref="L40:L42"/>
    <mergeCell ref="AN40:AN41"/>
    <mergeCell ref="T3:T5"/>
    <mergeCell ref="S3:S5"/>
    <mergeCell ref="V40:V41"/>
    <mergeCell ref="W40:W41"/>
    <mergeCell ref="X40:X41"/>
    <mergeCell ref="Y40:Y41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O40:AO41"/>
    <mergeCell ref="AP40:AP41"/>
    <mergeCell ref="Z40:Z41"/>
    <mergeCell ref="AA40:AA41"/>
    <mergeCell ref="AB40:AB41"/>
    <mergeCell ref="AC40:AC41"/>
    <mergeCell ref="AD40:AD41"/>
    <mergeCell ref="AM40:AM41"/>
    <mergeCell ref="U3:U5"/>
    <mergeCell ref="V3:V4"/>
    <mergeCell ref="W3:W4"/>
    <mergeCell ref="X3:X4"/>
    <mergeCell ref="Y3:Y4"/>
    <mergeCell ref="Z3:Z4"/>
    <mergeCell ref="AA3:AA4"/>
    <mergeCell ref="AE40:AE41"/>
    <mergeCell ref="AF40:AF41"/>
    <mergeCell ref="AG40:AG41"/>
    <mergeCell ref="AH40:AH41"/>
    <mergeCell ref="AI40:AI41"/>
    <mergeCell ref="AJ40:AJ41"/>
    <mergeCell ref="AK40:AK41"/>
    <mergeCell ref="AL40:AL41"/>
    <mergeCell ref="U40:U42"/>
    <mergeCell ref="A40:A42"/>
    <mergeCell ref="C40:C42"/>
    <mergeCell ref="G40:G42"/>
    <mergeCell ref="H40:H42"/>
    <mergeCell ref="I40:I42"/>
    <mergeCell ref="J40:J42"/>
    <mergeCell ref="B40:B42"/>
    <mergeCell ref="G3:G5"/>
    <mergeCell ref="H3:H5"/>
    <mergeCell ref="I3:I5"/>
    <mergeCell ref="J3:J5"/>
    <mergeCell ref="A3:A5"/>
    <mergeCell ref="C3:C5"/>
    <mergeCell ref="D3:F3"/>
    <mergeCell ref="D4:D5"/>
    <mergeCell ref="E4:E5"/>
    <mergeCell ref="F4:F5"/>
    <mergeCell ref="B3:B5"/>
    <mergeCell ref="D21:F21"/>
    <mergeCell ref="D22:F22"/>
    <mergeCell ref="D23:F23"/>
    <mergeCell ref="D24:F24"/>
    <mergeCell ref="D25:F25"/>
    <mergeCell ref="A38:G39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  <mergeCell ref="AW3:AW4"/>
    <mergeCell ref="AX3:AX4"/>
    <mergeCell ref="AY3:AY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W3:CW4"/>
    <mergeCell ref="CX3:CX4"/>
    <mergeCell ref="CY3:CY4"/>
    <mergeCell ref="CZ3:CZ4"/>
    <mergeCell ref="DA3:DA4"/>
    <mergeCell ref="DB3:DB4"/>
    <mergeCell ref="DC3:DC4"/>
    <mergeCell ref="DD3:DD4"/>
    <mergeCell ref="CM3:CM4"/>
    <mergeCell ref="CN3:CN4"/>
    <mergeCell ref="CO3:CO4"/>
    <mergeCell ref="CP3:CP4"/>
    <mergeCell ref="CQ3:CQ4"/>
    <mergeCell ref="CR3:CR4"/>
    <mergeCell ref="CS3:CS4"/>
    <mergeCell ref="CT3:CT4"/>
    <mergeCell ref="CU3:CU4"/>
    <mergeCell ref="AQ40:AQ41"/>
    <mergeCell ref="AR40:AR41"/>
    <mergeCell ref="AS40:AS41"/>
    <mergeCell ref="AT40:AT41"/>
    <mergeCell ref="AU40:AU41"/>
    <mergeCell ref="AV40:AV41"/>
    <mergeCell ref="AW40:AW41"/>
    <mergeCell ref="AX40:AX41"/>
    <mergeCell ref="AY40:AY41"/>
    <mergeCell ref="AZ40:AZ41"/>
    <mergeCell ref="BA40:BA41"/>
    <mergeCell ref="BB40:BB41"/>
    <mergeCell ref="BC40:BC41"/>
    <mergeCell ref="BD40:BD41"/>
    <mergeCell ref="BE40:BE41"/>
    <mergeCell ref="BF40:BF41"/>
    <mergeCell ref="BG40:BG41"/>
    <mergeCell ref="BH40:BH41"/>
    <mergeCell ref="BI40:BI41"/>
    <mergeCell ref="BJ40:BJ41"/>
    <mergeCell ref="BK40:BK41"/>
    <mergeCell ref="BL40:BL41"/>
    <mergeCell ref="BM40:BM41"/>
    <mergeCell ref="BN40:BN41"/>
    <mergeCell ref="BO40:BO41"/>
    <mergeCell ref="BP40:BP41"/>
    <mergeCell ref="BQ40:BQ41"/>
    <mergeCell ref="BR40:BR41"/>
    <mergeCell ref="BS40:BS41"/>
    <mergeCell ref="BT40:BT41"/>
    <mergeCell ref="BU40:BU41"/>
    <mergeCell ref="BV40:BV41"/>
    <mergeCell ref="BW40:BW41"/>
    <mergeCell ref="BX40:BX41"/>
    <mergeCell ref="BY40:BY41"/>
    <mergeCell ref="BZ40:BZ41"/>
    <mergeCell ref="S1:T1"/>
    <mergeCell ref="A1:G2"/>
    <mergeCell ref="DB40:DB41"/>
    <mergeCell ref="DC40:DC41"/>
    <mergeCell ref="DD40:DD41"/>
    <mergeCell ref="DE40:DE41"/>
    <mergeCell ref="DF40:DF41"/>
    <mergeCell ref="DG40:DG41"/>
    <mergeCell ref="CS40:CS41"/>
    <mergeCell ref="CT40:CT41"/>
    <mergeCell ref="CU40:CU41"/>
    <mergeCell ref="CV40:CV41"/>
    <mergeCell ref="CW40:CW41"/>
    <mergeCell ref="CX40:CX41"/>
    <mergeCell ref="CY40:CY41"/>
    <mergeCell ref="CZ40:CZ41"/>
    <mergeCell ref="DA40:DA41"/>
    <mergeCell ref="CJ40:CJ41"/>
    <mergeCell ref="CK40:CK41"/>
    <mergeCell ref="CL40:CL41"/>
    <mergeCell ref="CM40:CM41"/>
    <mergeCell ref="CN40:CN41"/>
    <mergeCell ref="CO40:CO41"/>
    <mergeCell ref="D41:D42"/>
    <mergeCell ref="E41:E42"/>
    <mergeCell ref="F41:F42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N3:DN4"/>
    <mergeCell ref="DO3:DO4"/>
    <mergeCell ref="DP3:DP4"/>
    <mergeCell ref="DQ3:DQ4"/>
    <mergeCell ref="D7:F7"/>
    <mergeCell ref="D8:F8"/>
    <mergeCell ref="D9:F9"/>
    <mergeCell ref="D10:F10"/>
    <mergeCell ref="D11:F11"/>
    <mergeCell ref="O3:P5"/>
    <mergeCell ref="D6:F6"/>
    <mergeCell ref="Q3:R3"/>
    <mergeCell ref="Q4:Q5"/>
    <mergeCell ref="R4:R5"/>
    <mergeCell ref="DE3:DE4"/>
    <mergeCell ref="DF3:DF4"/>
    <mergeCell ref="DG3:DG4"/>
    <mergeCell ref="DH3:DH4"/>
    <mergeCell ref="DI3:DI4"/>
    <mergeCell ref="DJ3:DJ4"/>
    <mergeCell ref="DK3:DK4"/>
    <mergeCell ref="DL3:DL4"/>
    <mergeCell ref="DM3:DM4"/>
    <mergeCell ref="CV3:CV4"/>
    <mergeCell ref="D57:F57"/>
    <mergeCell ref="D58:F58"/>
    <mergeCell ref="D59:F59"/>
    <mergeCell ref="D60:F60"/>
    <mergeCell ref="D61:F61"/>
    <mergeCell ref="D62:F62"/>
    <mergeCell ref="Q40:R40"/>
    <mergeCell ref="S40:S42"/>
    <mergeCell ref="T40:T42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43:F43"/>
    <mergeCell ref="D44:F44"/>
    <mergeCell ref="D40:F40"/>
    <mergeCell ref="DK40:DK41"/>
    <mergeCell ref="DL40:DL41"/>
    <mergeCell ref="DM40:DM41"/>
    <mergeCell ref="DN40:DN41"/>
    <mergeCell ref="DO40:DO41"/>
    <mergeCell ref="DP40:DP41"/>
    <mergeCell ref="DQ40:DQ41"/>
    <mergeCell ref="Q41:Q42"/>
    <mergeCell ref="R41:R42"/>
    <mergeCell ref="DH40:DH41"/>
    <mergeCell ref="DI40:DI41"/>
    <mergeCell ref="DJ40:DJ41"/>
    <mergeCell ref="CP40:CP41"/>
    <mergeCell ref="CQ40:CQ41"/>
    <mergeCell ref="CR40:CR41"/>
    <mergeCell ref="CA40:CA41"/>
    <mergeCell ref="CB40:CB41"/>
    <mergeCell ref="CC40:CC41"/>
    <mergeCell ref="CD40:CD41"/>
    <mergeCell ref="CE40:CE41"/>
    <mergeCell ref="CF40:CF41"/>
    <mergeCell ref="CG40:CG41"/>
    <mergeCell ref="CH40:CH41"/>
    <mergeCell ref="CI40:CI41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償却資産申告書</vt:lpstr>
      <vt:lpstr>種類別明細書（増加資産・全資産用）</vt:lpstr>
      <vt:lpstr>種類別明細書（減少資産用）</vt:lpstr>
      <vt:lpstr>計算等</vt:lpstr>
      <vt:lpstr>'種類別明細書（減少資産用）'!Print_Area</vt:lpstr>
      <vt:lpstr>'種類別明細書（増加資産・全資産用）'!Print_Area</vt:lpstr>
      <vt:lpstr>償却資産申告書!Print_Area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償却資産申告書</dc:title>
  <dc:creator>三島市</dc:creator>
  <dc:description>エクセル簡易版</dc:description>
  <cp:lastModifiedBy>足立　健一</cp:lastModifiedBy>
  <cp:lastPrinted>2014-09-05T06:25:28Z</cp:lastPrinted>
  <dcterms:created xsi:type="dcterms:W3CDTF">2003-02-10T00:29:47Z</dcterms:created>
  <dcterms:modified xsi:type="dcterms:W3CDTF">2025-10-22T06:43:19Z</dcterms:modified>
  <cp:category>固定資産税</cp:category>
</cp:coreProperties>
</file>