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X:\○営業係\庶務係\照会回答・添付ﾌｧｲﾙ\県\R2\○公営企業に係る「経営比較分析表」の分析について\"/>
    </mc:Choice>
  </mc:AlternateContent>
  <workbookProtection workbookAlgorithmName="SHA-512" workbookHashValue="R5ULB2eNeHV4wg4pUUUzbWbjOzbmujDRz9Vk08MVDVbgCjbMAfZhv96Y7t/JcyibXxnNcde0j6/veKEEURS2Gw==" workbookSaltValue="sgRvWeC0DMg37pv27G/Gjg==" workbookSpinCount="100000" lockStructure="1"/>
  <bookViews>
    <workbookView xWindow="0" yWindow="0" windowWidth="20490" windowHeight="777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<sst xmlns="http://schemas.openxmlformats.org/spreadsheetml/2006/main" count="228" uniqueCount="116">
  <si>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</si>
  <si>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</si>
  <si>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</si>
  <si>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</si>
  <si>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</si>
  <si>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</si>
  <si>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</si>
  <si>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</si>
  <si>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</si>
  <si>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</si>
  <si>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</si>
  <si>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</si>
  <si>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</si>
  <si>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</si>
  <si>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</si>
  <si>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</si>
  <si>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</si>
  <si>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</si>
  <si>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</si>
  <si>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</si>
  <si>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</si>
  <si>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</si>
  <si>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</si>
  <si>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</si>
  <si>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</si>
  <si>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</si>
  <si>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</si>
  <si>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</si>
  <si>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</si>
  <si>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</si>
  <si>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</si>
  <si>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</si>
  <si>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</si>
  <si>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</si>
  <si>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</si>
  <si>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</si>
  <si>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</si>
  <si>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</si>
  <si>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</si>
  <si>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</si>
  <si>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</si>
  <si>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</si>
  <si>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</si>
  <si>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</si>
  <si>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</si>
  <si>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</si>
  <si>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</si>
  <si>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</si>
  <si>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</si>
  <si>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</si>
  <si>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</si>
  <si>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</si>
  <si>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</si>
  <si>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</si>
  <si>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</si>
  <si>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</si>
  <si>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</si>
  <si>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</si>
  <si>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</si>
  <si>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</si>
  <si>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</si>
  <si>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</si>
  <si>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</si>
  <si>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</si>
  <si>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</si>
  <si>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</si>
  <si>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</si>
  <si>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</si>
  <si>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</si>
  <si>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</si>
  <si>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</si>
  <si>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</si>
  <si>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</si>
  <si>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</si>
  <si>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</si>
  <si>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</si>
  <si>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</si>
  <si>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</si>
  <si>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</si>
  <si>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</si>
  <si>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</si>
  <si>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</si>
  <si>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</si>
  <si>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</si>
  <si>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</si>
  <si>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</si>
  <si>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</si>
  <si>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</si>
  <si>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</si>
  <si>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</si>
  <si>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</si>
  <si>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</si>
  <si>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</si>
  <si>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静岡県　三島市</t>
  </si>
  <si>
    <t>法適用</t>
  </si>
  <si>
    <t>水道事業</t>
  </si>
  <si>
    <t>末端給水事業</t>
  </si>
  <si>
    <t>A3</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</si>
  <si>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</si>
  <si>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</si>
  <si>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</si>
  <si>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</si>
  <si>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</si>
  <si>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</si>
  <si>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</si>
  <si>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</si>
  <si>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</si>
  <si>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</si>
  <si>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</si>
  <si>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"H"yy</t>
    <phoneticPr fontId="4"/>
  </si>
  <si>
    <t>"H"yy</t>
    <phoneticPr fontId="4"/>
  </si>
  <si>
    <t>"R"dd</t>
    <phoneticPr fontId="4"/>
  </si>
  <si>
    <t>←書式設定</t>
    <rPh sb="1" eb="3">
      <t>ショシキ</t>
    </rPh>
    <rPh sb="3" eb="5">
      <t>セッテイ</t>
    </rPh>
    <phoneticPr fontId="4"/>
  </si>
  <si>
    <t>　①有形固定資産減価償却率は、必要な更新投資を行ったことで全国平均や類似団体平均値より下回ったが、②管路経年化率は、全国平均や類似団体平均値と比較すると、依然として厳しい状態が続いている。この問題への取り組みの結果として、全国平均や類似団体平均値を上回る③管路更新率となっているが、新たに耐用年数を超える管の延長が長いため、②管路経年化率としては、わずかな改善を示す程度に止まっている。一方、高い③管路更新率を維持することで、耐震管率は年々向上していく計画となっている。</t>
    <rPh sb="43" eb="45">
      <t>シタマワ</t>
    </rPh>
    <rPh sb="82" eb="83">
      <t>キビ</t>
    </rPh>
    <rPh sb="88" eb="89">
      <t>ツヅ</t>
    </rPh>
    <phoneticPr fontId="4"/>
  </si>
  <si>
    <t xml:space="preserve">　①経常収支比率は、平成29年10月の料金改定による効果が持続しており、全国平均を上回った。
　②累積欠損金比率は、今後も0％を維持できる見込みである。
　③流動比率は、老朽化した施設の更新に伴う企業債の借入増による流動資産の増などにより、類似団体平均値を下回る結果となったが、200％を超えていることから概ね良好といえる。
　④企業債残高対給水収益比率は、老朽化した施設の更新に伴う借入増により前年度を大幅に上回ったが、必要な更新投資を行った結果である。
　⑤料金回収率は、供給単価が給水原価を下回る原価割れの状態が続いていたが、料金改定により健全化し、全国平均を上回っている。
　⑥給水原価は、地下水の利用により、料金改定後もなお類似団体平均値よりも安価に供給を行っているが、分母となる有収水量の減り幅が大きく、今後も上昇傾向は続く見込みである。
　⑦施設利用率は、近年の水需要の低迷などにより減少傾向にあり、受水の契約水量が分母に含まれていることから数値的な改善は難しい。今後は、将来の水需要予測を見直し、災害等の緊急時への備えとして一定の施設能力を保持しつつ、施設・設備規模の適正化や運用の見直しを図っていく。
　⑧有収率は、老朽管率が高いことと、平成28年度に実施した簡易水道1事業との統合の影響などにより、低下傾向にある。今後も引き続き漏水の早期発見と老朽管の更新に係る取り組みを行っていく。
</t>
    <rPh sb="26" eb="28">
      <t>コウカ</t>
    </rPh>
    <rPh sb="85" eb="88">
      <t>ロウキュウカ</t>
    </rPh>
    <rPh sb="90" eb="92">
      <t>シセツ</t>
    </rPh>
    <rPh sb="93" eb="95">
      <t>コウシン</t>
    </rPh>
    <rPh sb="96" eb="97">
      <t>トモナ</t>
    </rPh>
    <rPh sb="98" eb="100">
      <t>キギョウ</t>
    </rPh>
    <rPh sb="100" eb="101">
      <t>サイ</t>
    </rPh>
    <rPh sb="102" eb="104">
      <t>カリイレ</t>
    </rPh>
    <rPh sb="104" eb="105">
      <t>ゾウ</t>
    </rPh>
    <rPh sb="153" eb="154">
      <t>オオム</t>
    </rPh>
    <rPh sb="190" eb="191">
      <t>トモナ</t>
    </rPh>
    <rPh sb="192" eb="194">
      <t>カリイレ</t>
    </rPh>
    <rPh sb="194" eb="195">
      <t>ゾウ</t>
    </rPh>
    <rPh sb="198" eb="201">
      <t>ゼンネンド</t>
    </rPh>
    <rPh sb="202" eb="204">
      <t>オオハバ</t>
    </rPh>
    <rPh sb="205" eb="207">
      <t>ウワマワ</t>
    </rPh>
    <rPh sb="211" eb="213">
      <t>ヒツヨウ</t>
    </rPh>
    <rPh sb="214" eb="216">
      <t>コウシン</t>
    </rPh>
    <rPh sb="216" eb="218">
      <t>トウシ</t>
    </rPh>
    <rPh sb="219" eb="220">
      <t>オコナ</t>
    </rPh>
    <rPh sb="222" eb="224">
      <t>ケッカ</t>
    </rPh>
    <phoneticPr fontId="4"/>
  </si>
  <si>
    <t xml:space="preserve"> 令和元年度決算には、平成29年10月に実施した料金改定の持続した効果が給水収益に反映されており、その結果、「経常収支比率」及び「料金回収率」は全国平均を上回り、引き続き、経営状況は健全な水準にある。しかしながら、「管路経年化率」は依然として高い状態が続いており、今後も、老朽管の更新費用の増加が見込まれることから、類似団体平均値を上回る「管路更新率」を維持しつつ、漏水調査や減圧弁の設置などの措置を行っていく。
　また、平成29年度に策定した「三島市水道事業経営戦略」に基づき、アセットマネジメントによる投資の合理化等に継続的に取り組むことで、より一層の経営の健全化と経営基盤の強化を図っていく。</t>
    <rPh sb="1" eb="3">
      <t>レイワ</t>
    </rPh>
    <rPh sb="3" eb="4">
      <t>ガン</t>
    </rPh>
    <rPh sb="29" eb="31">
      <t>ジゾク</t>
    </rPh>
    <rPh sb="116" eb="118">
      <t>イゼン</t>
    </rPh>
    <rPh sb="121" eb="122">
      <t>タカ</t>
    </rPh>
    <rPh sb="123" eb="125">
      <t>ジョウタイ</t>
    </rPh>
    <rPh sb="126" eb="127">
      <t>ツヅ</t>
    </rPh>
    <rPh sb="211" eb="213">
      <t>ヘイセイ</t>
    </rPh>
    <rPh sb="215" eb="217">
      <t>ネンド</t>
    </rPh>
    <rPh sb="218" eb="220">
      <t>サクテイ</t>
    </rPh>
    <rPh sb="223" eb="226">
      <t>ミシマシ</t>
    </rPh>
    <rPh sb="226" eb="228">
      <t>スイドウ</t>
    </rPh>
    <rPh sb="228" eb="230">
      <t>ジギョウ</t>
    </rPh>
    <rPh sb="230" eb="232">
      <t>ケイエイ</t>
    </rPh>
    <rPh sb="232" eb="234">
      <t>センリャク</t>
    </rPh>
    <rPh sb="236" eb="237">
      <t>モト</t>
    </rPh>
    <rPh sb="275" eb="277">
      <t>イッソウ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</si>
</sst>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1.32</c:v>
                </c:pt>
                <c:pt idx="1">
                  <c:v>2.1800000000000002</c:v>
                </c:pt>
                <c:pt idx="2">
                  <c:v>1.33</c:v>
                </c:pt>
                <c:pt idx="3">
                  <c:v>1.47</c:v>
                </c:pt>
                <c:pt idx="4">
                  <c:v>1.35</c:v>
                </c:pt>
              </c:numCache>
            </c:numRef>
          </c:val>
          <c:extLst>
            <c:ext xmlns:c16="http://schemas.microsoft.com/office/drawing/2014/chart" uri="{C3380CC4-5D6E-409C-BE32-E72D297353CC}">
              <c16:uniqueId val="{00000000-4154-42FB-9C12-73C20EEE3970}"/>
            </c:ext>
          </c:extLst>
        </c:ser>
        <c:dLbls>
          <c:showLegendKey val="0"/>
          <c:showVal val="0"/>
          <c:showCatName val="0"/>
          <c:showSerName val="0"/>
          <c:showPercent val="0"/>
          <c:showBubbleSize val="0"/>
        </c:dLbls>
        <c:gapWidth val="150"/>
        <c:axId val="109986560"/>
        <c:axId val="1099884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0.95</c:v>
                </c:pt>
                <c:pt idx="1">
                  <c:v>0.74</c:v>
                </c:pt>
                <c:pt idx="2">
                  <c:v>0.74</c:v>
                </c:pt>
                <c:pt idx="3">
                  <c:v>0.72</c:v>
                </c:pt>
                <c:pt idx="4">
                  <c:v>0.66</c:v>
                </c:pt>
              </c:numCache>
            </c:numRef>
          </c:val>
          <c:smooth val="0"/>
          <c:extLst>
            <c:ext xmlns:c16="http://schemas.microsoft.com/office/drawing/2014/chart" uri="{C3380CC4-5D6E-409C-BE32-E72D297353CC}">
              <c16:uniqueId val="{00000001-4154-42FB-9C12-73C20EEE3970}"/>
            </c:ext>
          </c:extLst>
        </c:ser>
        <c:dLbls>
          <c:showLegendKey val="0"/>
          <c:showVal val="0"/>
          <c:showCatName val="0"/>
          <c:showSerName val="0"/>
          <c:showPercent val="0"/>
          <c:showBubbleSize val="0"/>
        </c:dLbls>
        <c:marker val="1"/>
        <c:smooth val="0"/>
        <c:axId val="109986560"/>
        <c:axId val="109988480"/>
      </c:lineChart>
      <c:dateAx>
        <c:axId val="109986560"/>
        <c:scaling>
          <c:orientation val="minMax"/>
        </c:scaling>
        <c:delete val="1"/>
        <c:axPos val="b"/>
        <c:numFmt formatCode="&quot;H&quot;yy" sourceLinked="1"/>
        <c:majorTickMark val="none"/>
        <c:minorTickMark val="none"/>
        <c:tickLblPos val="none"/>
        <c:crossAx val="109988480"/>
        <c:crosses val="autoZero"/>
        <c:auto val="1"/>
        <c:lblOffset val="100"/>
        <c:baseTimeUnit val="years"/>
      </c:dateAx>
      <c:valAx>
        <c:axId val="1099884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99865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53.71</c:v>
                </c:pt>
                <c:pt idx="1">
                  <c:v>53.44</c:v>
                </c:pt>
                <c:pt idx="2">
                  <c:v>54.18</c:v>
                </c:pt>
                <c:pt idx="3">
                  <c:v>53.51</c:v>
                </c:pt>
                <c:pt idx="4">
                  <c:v>52.48</c:v>
                </c:pt>
              </c:numCache>
            </c:numRef>
          </c:val>
          <c:extLst>
            <c:ext xmlns:c16="http://schemas.microsoft.com/office/drawing/2014/chart" uri="{C3380CC4-5D6E-409C-BE32-E72D297353CC}">
              <c16:uniqueId val="{00000000-9140-4C3C-969A-D7070067D0FD}"/>
            </c:ext>
          </c:extLst>
        </c:ser>
        <c:dLbls>
          <c:showLegendKey val="0"/>
          <c:showVal val="0"/>
          <c:showCatName val="0"/>
          <c:showSerName val="0"/>
          <c:showPercent val="0"/>
          <c:showBubbleSize val="0"/>
        </c:dLbls>
        <c:gapWidth val="150"/>
        <c:axId val="134034176"/>
        <c:axId val="1340360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62.26</c:v>
                </c:pt>
                <c:pt idx="1">
                  <c:v>62.1</c:v>
                </c:pt>
                <c:pt idx="2">
                  <c:v>62.38</c:v>
                </c:pt>
                <c:pt idx="3">
                  <c:v>62.83</c:v>
                </c:pt>
                <c:pt idx="4">
                  <c:v>62.05</c:v>
                </c:pt>
              </c:numCache>
            </c:numRef>
          </c:val>
          <c:smooth val="0"/>
          <c:extLst>
            <c:ext xmlns:c16="http://schemas.microsoft.com/office/drawing/2014/chart" uri="{C3380CC4-5D6E-409C-BE32-E72D297353CC}">
              <c16:uniqueId val="{00000001-9140-4C3C-969A-D7070067D0FD}"/>
            </c:ext>
          </c:extLst>
        </c:ser>
        <c:dLbls>
          <c:showLegendKey val="0"/>
          <c:showVal val="0"/>
          <c:showCatName val="0"/>
          <c:showSerName val="0"/>
          <c:showPercent val="0"/>
          <c:showBubbleSize val="0"/>
        </c:dLbls>
        <c:marker val="1"/>
        <c:smooth val="0"/>
        <c:axId val="134034176"/>
        <c:axId val="134036096"/>
      </c:lineChart>
      <c:dateAx>
        <c:axId val="134034176"/>
        <c:scaling>
          <c:orientation val="minMax"/>
        </c:scaling>
        <c:delete val="1"/>
        <c:axPos val="b"/>
        <c:numFmt formatCode="&quot;H&quot;yy" sourceLinked="1"/>
        <c:majorTickMark val="none"/>
        <c:minorTickMark val="none"/>
        <c:tickLblPos val="none"/>
        <c:crossAx val="134036096"/>
        <c:crosses val="autoZero"/>
        <c:auto val="1"/>
        <c:lblOffset val="100"/>
        <c:baseTimeUnit val="years"/>
      </c:dateAx>
      <c:valAx>
        <c:axId val="13403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341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83.14</c:v>
                </c:pt>
                <c:pt idx="1">
                  <c:v>83.86</c:v>
                </c:pt>
                <c:pt idx="2">
                  <c:v>82.39</c:v>
                </c:pt>
                <c:pt idx="3">
                  <c:v>81.7</c:v>
                </c:pt>
                <c:pt idx="4">
                  <c:v>81.42</c:v>
                </c:pt>
              </c:numCache>
            </c:numRef>
          </c:val>
          <c:extLst>
            <c:ext xmlns:c16="http://schemas.microsoft.com/office/drawing/2014/chart" uri="{C3380CC4-5D6E-409C-BE32-E72D297353CC}">
              <c16:uniqueId val="{00000000-6BCE-4808-B526-7924FA8E2A64}"/>
            </c:ext>
          </c:extLst>
        </c:ser>
        <c:dLbls>
          <c:showLegendKey val="0"/>
          <c:showVal val="0"/>
          <c:showCatName val="0"/>
          <c:showSerName val="0"/>
          <c:showPercent val="0"/>
          <c:showBubbleSize val="0"/>
        </c:dLbls>
        <c:gapWidth val="150"/>
        <c:axId val="134083712"/>
        <c:axId val="1340856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89.5</c:v>
                </c:pt>
                <c:pt idx="1">
                  <c:v>89.52</c:v>
                </c:pt>
                <c:pt idx="2">
                  <c:v>89.17</c:v>
                </c:pt>
                <c:pt idx="3">
                  <c:v>88.86</c:v>
                </c:pt>
                <c:pt idx="4">
                  <c:v>89.11</c:v>
                </c:pt>
              </c:numCache>
            </c:numRef>
          </c:val>
          <c:smooth val="0"/>
          <c:extLst>
            <c:ext xmlns:c16="http://schemas.microsoft.com/office/drawing/2014/chart" uri="{C3380CC4-5D6E-409C-BE32-E72D297353CC}">
              <c16:uniqueId val="{00000001-6BCE-4808-B526-7924FA8E2A64}"/>
            </c:ext>
          </c:extLst>
        </c:ser>
        <c:dLbls>
          <c:showLegendKey val="0"/>
          <c:showVal val="0"/>
          <c:showCatName val="0"/>
          <c:showSerName val="0"/>
          <c:showPercent val="0"/>
          <c:showBubbleSize val="0"/>
        </c:dLbls>
        <c:marker val="1"/>
        <c:smooth val="0"/>
        <c:axId val="134083712"/>
        <c:axId val="134085632"/>
      </c:lineChart>
      <c:dateAx>
        <c:axId val="134083712"/>
        <c:scaling>
          <c:orientation val="minMax"/>
        </c:scaling>
        <c:delete val="1"/>
        <c:axPos val="b"/>
        <c:numFmt formatCode="&quot;H&quot;yy" sourceLinked="1"/>
        <c:majorTickMark val="none"/>
        <c:minorTickMark val="none"/>
        <c:tickLblPos val="none"/>
        <c:crossAx val="134085632"/>
        <c:crosses val="autoZero"/>
        <c:auto val="1"/>
        <c:lblOffset val="100"/>
        <c:baseTimeUnit val="years"/>
      </c:dateAx>
      <c:valAx>
        <c:axId val="134085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83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99.17</c:v>
                </c:pt>
                <c:pt idx="1">
                  <c:v>108.68</c:v>
                </c:pt>
                <c:pt idx="2">
                  <c:v>108.18</c:v>
                </c:pt>
                <c:pt idx="3">
                  <c:v>124.26</c:v>
                </c:pt>
                <c:pt idx="4">
                  <c:v>121.16</c:v>
                </c:pt>
              </c:numCache>
            </c:numRef>
          </c:val>
          <c:extLst>
            <c:ext xmlns:c16="http://schemas.microsoft.com/office/drawing/2014/chart" uri="{C3380CC4-5D6E-409C-BE32-E72D297353CC}">
              <c16:uniqueId val="{00000000-B25D-46A4-BFD8-D61A4BEDECC7}"/>
            </c:ext>
          </c:extLst>
        </c:ser>
        <c:dLbls>
          <c:showLegendKey val="0"/>
          <c:showVal val="0"/>
          <c:showCatName val="0"/>
          <c:showSerName val="0"/>
          <c:showPercent val="0"/>
          <c:showBubbleSize val="0"/>
        </c:dLbls>
        <c:gapWidth val="150"/>
        <c:axId val="66552960"/>
        <c:axId val="66554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114</c:v>
                </c:pt>
                <c:pt idx="1">
                  <c:v>114</c:v>
                </c:pt>
                <c:pt idx="2">
                  <c:v>113.68</c:v>
                </c:pt>
                <c:pt idx="3">
                  <c:v>113.82</c:v>
                </c:pt>
                <c:pt idx="4">
                  <c:v>112.82</c:v>
                </c:pt>
              </c:numCache>
            </c:numRef>
          </c:val>
          <c:smooth val="0"/>
          <c:extLst>
            <c:ext xmlns:c16="http://schemas.microsoft.com/office/drawing/2014/chart" uri="{C3380CC4-5D6E-409C-BE32-E72D297353CC}">
              <c16:uniqueId val="{00000001-B25D-46A4-BFD8-D61A4BEDECC7}"/>
            </c:ext>
          </c:extLst>
        </c:ser>
        <c:dLbls>
          <c:showLegendKey val="0"/>
          <c:showVal val="0"/>
          <c:showCatName val="0"/>
          <c:showSerName val="0"/>
          <c:showPercent val="0"/>
          <c:showBubbleSize val="0"/>
        </c:dLbls>
        <c:marker val="1"/>
        <c:smooth val="0"/>
        <c:axId val="66552960"/>
        <c:axId val="66554880"/>
      </c:lineChart>
      <c:dateAx>
        <c:axId val="66552960"/>
        <c:scaling>
          <c:orientation val="minMax"/>
        </c:scaling>
        <c:delete val="1"/>
        <c:axPos val="b"/>
        <c:numFmt formatCode="&quot;H&quot;yy" sourceLinked="1"/>
        <c:majorTickMark val="none"/>
        <c:minorTickMark val="none"/>
        <c:tickLblPos val="none"/>
        <c:crossAx val="66554880"/>
        <c:crosses val="autoZero"/>
        <c:auto val="1"/>
        <c:lblOffset val="100"/>
        <c:baseTimeUnit val="years"/>
      </c:dateAx>
      <c:valAx>
        <c:axId val="6655488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66552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45.7</c:v>
                </c:pt>
                <c:pt idx="1">
                  <c:v>46.81</c:v>
                </c:pt>
                <c:pt idx="2">
                  <c:v>47.59</c:v>
                </c:pt>
                <c:pt idx="3">
                  <c:v>48.27</c:v>
                </c:pt>
                <c:pt idx="4">
                  <c:v>47.07</c:v>
                </c:pt>
              </c:numCache>
            </c:numRef>
          </c:val>
          <c:extLst>
            <c:ext xmlns:c16="http://schemas.microsoft.com/office/drawing/2014/chart" uri="{C3380CC4-5D6E-409C-BE32-E72D297353CC}">
              <c16:uniqueId val="{00000000-73B4-4E44-AEA9-D96F3005DF1D}"/>
            </c:ext>
          </c:extLst>
        </c:ser>
        <c:dLbls>
          <c:showLegendKey val="0"/>
          <c:showVal val="0"/>
          <c:showCatName val="0"/>
          <c:showSerName val="0"/>
          <c:showPercent val="0"/>
          <c:showBubbleSize val="0"/>
        </c:dLbls>
        <c:gapWidth val="150"/>
        <c:axId val="84944384"/>
        <c:axId val="84946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45.89</c:v>
                </c:pt>
                <c:pt idx="1">
                  <c:v>46.58</c:v>
                </c:pt>
                <c:pt idx="2">
                  <c:v>46.99</c:v>
                </c:pt>
                <c:pt idx="3">
                  <c:v>47.89</c:v>
                </c:pt>
                <c:pt idx="4">
                  <c:v>48.69</c:v>
                </c:pt>
              </c:numCache>
            </c:numRef>
          </c:val>
          <c:smooth val="0"/>
          <c:extLst>
            <c:ext xmlns:c16="http://schemas.microsoft.com/office/drawing/2014/chart" uri="{C3380CC4-5D6E-409C-BE32-E72D297353CC}">
              <c16:uniqueId val="{00000001-73B4-4E44-AEA9-D96F3005DF1D}"/>
            </c:ext>
          </c:extLst>
        </c:ser>
        <c:dLbls>
          <c:showLegendKey val="0"/>
          <c:showVal val="0"/>
          <c:showCatName val="0"/>
          <c:showSerName val="0"/>
          <c:showPercent val="0"/>
          <c:showBubbleSize val="0"/>
        </c:dLbls>
        <c:marker val="1"/>
        <c:smooth val="0"/>
        <c:axId val="84944384"/>
        <c:axId val="84946304"/>
      </c:lineChart>
      <c:dateAx>
        <c:axId val="84944384"/>
        <c:scaling>
          <c:orientation val="minMax"/>
        </c:scaling>
        <c:delete val="1"/>
        <c:axPos val="b"/>
        <c:numFmt formatCode="&quot;H&quot;yy" sourceLinked="1"/>
        <c:majorTickMark val="none"/>
        <c:minorTickMark val="none"/>
        <c:tickLblPos val="none"/>
        <c:crossAx val="84946304"/>
        <c:crosses val="autoZero"/>
        <c:auto val="1"/>
        <c:lblOffset val="100"/>
        <c:baseTimeUnit val="years"/>
      </c:dateAx>
      <c:valAx>
        <c:axId val="84946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4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32.65</c:v>
                </c:pt>
                <c:pt idx="1">
                  <c:v>32.78</c:v>
                </c:pt>
                <c:pt idx="2">
                  <c:v>32.33</c:v>
                </c:pt>
                <c:pt idx="3">
                  <c:v>31.3</c:v>
                </c:pt>
                <c:pt idx="4">
                  <c:v>30.4</c:v>
                </c:pt>
              </c:numCache>
            </c:numRef>
          </c:val>
          <c:extLst>
            <c:ext xmlns:c16="http://schemas.microsoft.com/office/drawing/2014/chart" uri="{C3380CC4-5D6E-409C-BE32-E72D297353CC}">
              <c16:uniqueId val="{00000000-1613-49DC-B44C-95C638307E84}"/>
            </c:ext>
          </c:extLst>
        </c:ser>
        <c:dLbls>
          <c:showLegendKey val="0"/>
          <c:showVal val="0"/>
          <c:showCatName val="0"/>
          <c:showSerName val="0"/>
          <c:showPercent val="0"/>
          <c:showBubbleSize val="0"/>
        </c:dLbls>
        <c:gapWidth val="150"/>
        <c:axId val="84987264"/>
        <c:axId val="84993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13.14</c:v>
                </c:pt>
                <c:pt idx="1">
                  <c:v>14.45</c:v>
                </c:pt>
                <c:pt idx="2">
                  <c:v>15.83</c:v>
                </c:pt>
                <c:pt idx="3">
                  <c:v>16.899999999999999</c:v>
                </c:pt>
                <c:pt idx="4">
                  <c:v>18.260000000000002</c:v>
                </c:pt>
              </c:numCache>
            </c:numRef>
          </c:val>
          <c:smooth val="0"/>
          <c:extLst>
            <c:ext xmlns:c16="http://schemas.microsoft.com/office/drawing/2014/chart" uri="{C3380CC4-5D6E-409C-BE32-E72D297353CC}">
              <c16:uniqueId val="{00000001-1613-49DC-B44C-95C638307E84}"/>
            </c:ext>
          </c:extLst>
        </c:ser>
        <c:dLbls>
          <c:showLegendKey val="0"/>
          <c:showVal val="0"/>
          <c:showCatName val="0"/>
          <c:showSerName val="0"/>
          <c:showPercent val="0"/>
          <c:showBubbleSize val="0"/>
        </c:dLbls>
        <c:marker val="1"/>
        <c:smooth val="0"/>
        <c:axId val="84987264"/>
        <c:axId val="84993536"/>
      </c:lineChart>
      <c:dateAx>
        <c:axId val="84987264"/>
        <c:scaling>
          <c:orientation val="minMax"/>
        </c:scaling>
        <c:delete val="1"/>
        <c:axPos val="b"/>
        <c:numFmt formatCode="&quot;H&quot;yy" sourceLinked="1"/>
        <c:majorTickMark val="none"/>
        <c:minorTickMark val="none"/>
        <c:tickLblPos val="none"/>
        <c:crossAx val="84993536"/>
        <c:crosses val="autoZero"/>
        <c:auto val="1"/>
        <c:lblOffset val="100"/>
        <c:baseTimeUnit val="years"/>
      </c:dateAx>
      <c:valAx>
        <c:axId val="84993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4987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C9D6-4B5F-98FA-D85FAE0D2E63}"/>
            </c:ext>
          </c:extLst>
        </c:ser>
        <c:dLbls>
          <c:showLegendKey val="0"/>
          <c:showVal val="0"/>
          <c:showCatName val="0"/>
          <c:showSerName val="0"/>
          <c:showPercent val="0"/>
          <c:showBubbleSize val="0"/>
        </c:dLbls>
        <c:gapWidth val="150"/>
        <c:axId val="133796608"/>
        <c:axId val="1337985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0.03</c:v>
                </c:pt>
                <c:pt idx="1">
                  <c:v>0.23</c:v>
                </c:pt>
                <c:pt idx="2">
                  <c:v>0.03</c:v>
                </c:pt>
                <c:pt idx="3" formatCode="#,##0.00;&quot;△&quot;#,##0.00">
                  <c:v>0</c:v>
                </c:pt>
                <c:pt idx="4" formatCode="#,##0.00;&quot;△&quot;#,##0.00">
                  <c:v>0</c:v>
                </c:pt>
              </c:numCache>
            </c:numRef>
          </c:val>
          <c:smooth val="0"/>
          <c:extLst>
            <c:ext xmlns:c16="http://schemas.microsoft.com/office/drawing/2014/chart" uri="{C3380CC4-5D6E-409C-BE32-E72D297353CC}">
              <c16:uniqueId val="{00000001-C9D6-4B5F-98FA-D85FAE0D2E63}"/>
            </c:ext>
          </c:extLst>
        </c:ser>
        <c:dLbls>
          <c:showLegendKey val="0"/>
          <c:showVal val="0"/>
          <c:showCatName val="0"/>
          <c:showSerName val="0"/>
          <c:showPercent val="0"/>
          <c:showBubbleSize val="0"/>
        </c:dLbls>
        <c:marker val="1"/>
        <c:smooth val="0"/>
        <c:axId val="133796608"/>
        <c:axId val="133798528"/>
      </c:lineChart>
      <c:dateAx>
        <c:axId val="133796608"/>
        <c:scaling>
          <c:orientation val="minMax"/>
        </c:scaling>
        <c:delete val="1"/>
        <c:axPos val="b"/>
        <c:numFmt formatCode="&quot;H&quot;yy" sourceLinked="1"/>
        <c:majorTickMark val="none"/>
        <c:minorTickMark val="none"/>
        <c:tickLblPos val="none"/>
        <c:crossAx val="133798528"/>
        <c:crosses val="autoZero"/>
        <c:auto val="1"/>
        <c:lblOffset val="100"/>
        <c:baseTimeUnit val="years"/>
      </c:dateAx>
      <c:valAx>
        <c:axId val="13379852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796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339.78</c:v>
                </c:pt>
                <c:pt idx="1">
                  <c:v>318.27</c:v>
                </c:pt>
                <c:pt idx="2">
                  <c:v>349.78</c:v>
                </c:pt>
                <c:pt idx="3">
                  <c:v>304.77999999999997</c:v>
                </c:pt>
                <c:pt idx="4">
                  <c:v>247.44</c:v>
                </c:pt>
              </c:numCache>
            </c:numRef>
          </c:val>
          <c:extLst>
            <c:ext xmlns:c16="http://schemas.microsoft.com/office/drawing/2014/chart" uri="{C3380CC4-5D6E-409C-BE32-E72D297353CC}">
              <c16:uniqueId val="{00000000-DB90-40DF-910E-E87F95BF7606}"/>
            </c:ext>
          </c:extLst>
        </c:ser>
        <c:dLbls>
          <c:showLegendKey val="0"/>
          <c:showVal val="0"/>
          <c:showCatName val="0"/>
          <c:showSerName val="0"/>
          <c:showPercent val="0"/>
          <c:showBubbleSize val="0"/>
        </c:dLbls>
        <c:gapWidth val="150"/>
        <c:axId val="133821568"/>
        <c:axId val="1338234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352.05</c:v>
                </c:pt>
                <c:pt idx="1">
                  <c:v>349.04</c:v>
                </c:pt>
                <c:pt idx="2">
                  <c:v>337.49</c:v>
                </c:pt>
                <c:pt idx="3">
                  <c:v>335.6</c:v>
                </c:pt>
                <c:pt idx="4">
                  <c:v>358.91</c:v>
                </c:pt>
              </c:numCache>
            </c:numRef>
          </c:val>
          <c:smooth val="0"/>
          <c:extLst>
            <c:ext xmlns:c16="http://schemas.microsoft.com/office/drawing/2014/chart" uri="{C3380CC4-5D6E-409C-BE32-E72D297353CC}">
              <c16:uniqueId val="{00000001-DB90-40DF-910E-E87F95BF7606}"/>
            </c:ext>
          </c:extLst>
        </c:ser>
        <c:dLbls>
          <c:showLegendKey val="0"/>
          <c:showVal val="0"/>
          <c:showCatName val="0"/>
          <c:showSerName val="0"/>
          <c:showPercent val="0"/>
          <c:showBubbleSize val="0"/>
        </c:dLbls>
        <c:marker val="1"/>
        <c:smooth val="0"/>
        <c:axId val="133821568"/>
        <c:axId val="133823488"/>
      </c:lineChart>
      <c:dateAx>
        <c:axId val="133821568"/>
        <c:scaling>
          <c:orientation val="minMax"/>
        </c:scaling>
        <c:delete val="1"/>
        <c:axPos val="b"/>
        <c:numFmt formatCode="&quot;H&quot;yy" sourceLinked="1"/>
        <c:majorTickMark val="none"/>
        <c:minorTickMark val="none"/>
        <c:tickLblPos val="none"/>
        <c:crossAx val="133823488"/>
        <c:crosses val="autoZero"/>
        <c:auto val="1"/>
        <c:lblOffset val="100"/>
        <c:baseTimeUnit val="years"/>
      </c:dateAx>
      <c:valAx>
        <c:axId val="13382348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8215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291.35000000000002</c:v>
                </c:pt>
                <c:pt idx="1">
                  <c:v>289.47000000000003</c:v>
                </c:pt>
                <c:pt idx="2">
                  <c:v>291.73</c:v>
                </c:pt>
                <c:pt idx="3">
                  <c:v>260.22000000000003</c:v>
                </c:pt>
                <c:pt idx="4">
                  <c:v>284.92</c:v>
                </c:pt>
              </c:numCache>
            </c:numRef>
          </c:val>
          <c:extLst>
            <c:ext xmlns:c16="http://schemas.microsoft.com/office/drawing/2014/chart" uri="{C3380CC4-5D6E-409C-BE32-E72D297353CC}">
              <c16:uniqueId val="{00000000-8B31-45DB-AE3A-85EF47B913E9}"/>
            </c:ext>
          </c:extLst>
        </c:ser>
        <c:dLbls>
          <c:showLegendKey val="0"/>
          <c:showVal val="0"/>
          <c:showCatName val="0"/>
          <c:showSerName val="0"/>
          <c:showPercent val="0"/>
          <c:showBubbleSize val="0"/>
        </c:dLbls>
        <c:gapWidth val="150"/>
        <c:axId val="133840256"/>
        <c:axId val="133867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250.76</c:v>
                </c:pt>
                <c:pt idx="1">
                  <c:v>254.54</c:v>
                </c:pt>
                <c:pt idx="2">
                  <c:v>265.92</c:v>
                </c:pt>
                <c:pt idx="3">
                  <c:v>258.26</c:v>
                </c:pt>
                <c:pt idx="4">
                  <c:v>247.27</c:v>
                </c:pt>
              </c:numCache>
            </c:numRef>
          </c:val>
          <c:smooth val="0"/>
          <c:extLst>
            <c:ext xmlns:c16="http://schemas.microsoft.com/office/drawing/2014/chart" uri="{C3380CC4-5D6E-409C-BE32-E72D297353CC}">
              <c16:uniqueId val="{00000001-8B31-45DB-AE3A-85EF47B913E9}"/>
            </c:ext>
          </c:extLst>
        </c:ser>
        <c:dLbls>
          <c:showLegendKey val="0"/>
          <c:showVal val="0"/>
          <c:showCatName val="0"/>
          <c:showSerName val="0"/>
          <c:showPercent val="0"/>
          <c:showBubbleSize val="0"/>
        </c:dLbls>
        <c:marker val="1"/>
        <c:smooth val="0"/>
        <c:axId val="133840256"/>
        <c:axId val="133867008"/>
      </c:lineChart>
      <c:dateAx>
        <c:axId val="133840256"/>
        <c:scaling>
          <c:orientation val="minMax"/>
        </c:scaling>
        <c:delete val="1"/>
        <c:axPos val="b"/>
        <c:numFmt formatCode="&quot;H&quot;yy" sourceLinked="1"/>
        <c:majorTickMark val="none"/>
        <c:minorTickMark val="none"/>
        <c:tickLblPos val="none"/>
        <c:crossAx val="133867008"/>
        <c:crosses val="autoZero"/>
        <c:auto val="1"/>
        <c:lblOffset val="100"/>
        <c:baseTimeUnit val="years"/>
      </c:dateAx>
      <c:valAx>
        <c:axId val="133867008"/>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3384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92.42</c:v>
                </c:pt>
                <c:pt idx="1">
                  <c:v>93.92</c:v>
                </c:pt>
                <c:pt idx="2">
                  <c:v>102.68</c:v>
                </c:pt>
                <c:pt idx="3">
                  <c:v>120.3</c:v>
                </c:pt>
                <c:pt idx="4">
                  <c:v>116.83</c:v>
                </c:pt>
              </c:numCache>
            </c:numRef>
          </c:val>
          <c:extLst>
            <c:ext xmlns:c16="http://schemas.microsoft.com/office/drawing/2014/chart" uri="{C3380CC4-5D6E-409C-BE32-E72D297353CC}">
              <c16:uniqueId val="{00000000-1013-4EE0-8432-28693FA6BDD0}"/>
            </c:ext>
          </c:extLst>
        </c:ser>
        <c:dLbls>
          <c:showLegendKey val="0"/>
          <c:showVal val="0"/>
          <c:showCatName val="0"/>
          <c:showSerName val="0"/>
          <c:showPercent val="0"/>
          <c:showBubbleSize val="0"/>
        </c:dLbls>
        <c:gapWidth val="150"/>
        <c:axId val="133963776"/>
        <c:axId val="133965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106.69</c:v>
                </c:pt>
                <c:pt idx="1">
                  <c:v>106.52</c:v>
                </c:pt>
                <c:pt idx="2">
                  <c:v>105.86</c:v>
                </c:pt>
                <c:pt idx="3">
                  <c:v>106.07</c:v>
                </c:pt>
                <c:pt idx="4">
                  <c:v>105.34</c:v>
                </c:pt>
              </c:numCache>
            </c:numRef>
          </c:val>
          <c:smooth val="0"/>
          <c:extLst>
            <c:ext xmlns:c16="http://schemas.microsoft.com/office/drawing/2014/chart" uri="{C3380CC4-5D6E-409C-BE32-E72D297353CC}">
              <c16:uniqueId val="{00000001-1013-4EE0-8432-28693FA6BDD0}"/>
            </c:ext>
          </c:extLst>
        </c:ser>
        <c:dLbls>
          <c:showLegendKey val="0"/>
          <c:showVal val="0"/>
          <c:showCatName val="0"/>
          <c:showSerName val="0"/>
          <c:showPercent val="0"/>
          <c:showBubbleSize val="0"/>
        </c:dLbls>
        <c:marker val="1"/>
        <c:smooth val="0"/>
        <c:axId val="133963776"/>
        <c:axId val="133965696"/>
      </c:lineChart>
      <c:dateAx>
        <c:axId val="133963776"/>
        <c:scaling>
          <c:orientation val="minMax"/>
        </c:scaling>
        <c:delete val="1"/>
        <c:axPos val="b"/>
        <c:numFmt formatCode="&quot;H&quot;yy" sourceLinked="1"/>
        <c:majorTickMark val="none"/>
        <c:minorTickMark val="none"/>
        <c:tickLblPos val="none"/>
        <c:crossAx val="133965696"/>
        <c:crosses val="autoZero"/>
        <c:auto val="1"/>
        <c:lblOffset val="100"/>
        <c:baseTimeUnit val="years"/>
      </c:dateAx>
      <c:valAx>
        <c:axId val="133965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963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94.02</c:v>
                </c:pt>
                <c:pt idx="1">
                  <c:v>92.48</c:v>
                </c:pt>
                <c:pt idx="2">
                  <c:v>94.04</c:v>
                </c:pt>
                <c:pt idx="3">
                  <c:v>96.89</c:v>
                </c:pt>
                <c:pt idx="4">
                  <c:v>99.8</c:v>
                </c:pt>
              </c:numCache>
            </c:numRef>
          </c:val>
          <c:extLst>
            <c:ext xmlns:c16="http://schemas.microsoft.com/office/drawing/2014/chart" uri="{C3380CC4-5D6E-409C-BE32-E72D297353CC}">
              <c16:uniqueId val="{00000000-4641-4AFE-BECC-98F0717D4818}"/>
            </c:ext>
          </c:extLst>
        </c:ser>
        <c:dLbls>
          <c:showLegendKey val="0"/>
          <c:showVal val="0"/>
          <c:showCatName val="0"/>
          <c:showSerName val="0"/>
          <c:showPercent val="0"/>
          <c:showBubbleSize val="0"/>
        </c:dLbls>
        <c:gapWidth val="150"/>
        <c:axId val="134013312"/>
        <c:axId val="1340152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154.91999999999999</c:v>
                </c:pt>
                <c:pt idx="1">
                  <c:v>155.80000000000001</c:v>
                </c:pt>
                <c:pt idx="2">
                  <c:v>158.58000000000001</c:v>
                </c:pt>
                <c:pt idx="3">
                  <c:v>159.22</c:v>
                </c:pt>
                <c:pt idx="4">
                  <c:v>159.6</c:v>
                </c:pt>
              </c:numCache>
            </c:numRef>
          </c:val>
          <c:smooth val="0"/>
          <c:extLst>
            <c:ext xmlns:c16="http://schemas.microsoft.com/office/drawing/2014/chart" uri="{C3380CC4-5D6E-409C-BE32-E72D297353CC}">
              <c16:uniqueId val="{00000001-4641-4AFE-BECC-98F0717D4818}"/>
            </c:ext>
          </c:extLst>
        </c:ser>
        <c:dLbls>
          <c:showLegendKey val="0"/>
          <c:showVal val="0"/>
          <c:showCatName val="0"/>
          <c:showSerName val="0"/>
          <c:showPercent val="0"/>
          <c:showBubbleSize val="0"/>
        </c:dLbls>
        <c:marker val="1"/>
        <c:smooth val="0"/>
        <c:axId val="134013312"/>
        <c:axId val="134015232"/>
      </c:lineChart>
      <c:dateAx>
        <c:axId val="134013312"/>
        <c:scaling>
          <c:orientation val="minMax"/>
        </c:scaling>
        <c:delete val="1"/>
        <c:axPos val="b"/>
        <c:numFmt formatCode="&quot;H&quot;yy" sourceLinked="1"/>
        <c:majorTickMark val="none"/>
        <c:minorTickMark val="none"/>
        <c:tickLblPos val="none"/>
        <c:crossAx val="134015232"/>
        <c:crosses val="autoZero"/>
        <c:auto val="1"/>
        <c:lblOffset val="100"/>
        <c:baseTimeUnit val="years"/>
      </c:dateAx>
      <c:valAx>
        <c:axId val="1340152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4013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B1" zoomScale="90" zoomScaleNormal="9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4" t="s">
        <v>0</v>
      </c>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c r="AH2" s="84"/>
      <c r="AI2" s="84"/>
      <c r="AJ2" s="84"/>
      <c r="AK2" s="84"/>
      <c r="AL2" s="84"/>
      <c r="AM2" s="84"/>
      <c r="AN2" s="84"/>
      <c r="AO2" s="84"/>
      <c r="AP2" s="84"/>
      <c r="AQ2" s="84"/>
      <c r="AR2" s="84"/>
      <c r="AS2" s="84"/>
      <c r="AT2" s="84"/>
      <c r="AU2" s="84"/>
      <c r="AV2" s="84"/>
      <c r="AW2" s="84"/>
      <c r="AX2" s="84"/>
      <c r="AY2" s="84"/>
      <c r="AZ2" s="84"/>
      <c r="BA2" s="84"/>
      <c r="BB2" s="84"/>
      <c r="BC2" s="84"/>
      <c r="BD2" s="84"/>
      <c r="BE2" s="84"/>
      <c r="BF2" s="84"/>
      <c r="BG2" s="84"/>
      <c r="BH2" s="84"/>
      <c r="BI2" s="84"/>
      <c r="BJ2" s="84"/>
      <c r="BK2" s="84"/>
      <c r="BL2" s="84"/>
      <c r="BM2" s="84"/>
      <c r="BN2" s="84"/>
      <c r="BO2" s="84"/>
      <c r="BP2" s="84"/>
      <c r="BQ2" s="84"/>
      <c r="BR2" s="84"/>
      <c r="BS2" s="84"/>
      <c r="BT2" s="84"/>
      <c r="BU2" s="84"/>
      <c r="BV2" s="84"/>
      <c r="BW2" s="84"/>
      <c r="BX2" s="84"/>
      <c r="BY2" s="84"/>
      <c r="BZ2" s="84"/>
    </row>
    <row r="3" spans="1:78" ht="9.75" customHeight="1" x14ac:dyDescent="0.15">
      <c r="A3" s="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row>
    <row r="4" spans="1:78" ht="9.75" customHeight="1" x14ac:dyDescent="0.15">
      <c r="A4" s="2"/>
      <c r="B4" s="84"/>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c r="AP4" s="84"/>
      <c r="AQ4" s="84"/>
      <c r="AR4" s="84"/>
      <c r="AS4" s="84"/>
      <c r="AT4" s="84"/>
      <c r="AU4" s="84"/>
      <c r="AV4" s="84"/>
      <c r="AW4" s="84"/>
      <c r="AX4" s="84"/>
      <c r="AY4" s="84"/>
      <c r="AZ4" s="84"/>
      <c r="BA4" s="84"/>
      <c r="BB4" s="84"/>
      <c r="BC4" s="84"/>
      <c r="BD4" s="84"/>
      <c r="BE4" s="84"/>
      <c r="BF4" s="84"/>
      <c r="BG4" s="84"/>
      <c r="BH4" s="84"/>
      <c r="BI4" s="84"/>
      <c r="BJ4" s="84"/>
      <c r="BK4" s="84"/>
      <c r="BL4" s="84"/>
      <c r="BM4" s="84"/>
      <c r="BN4" s="84"/>
      <c r="BO4" s="84"/>
      <c r="BP4" s="84"/>
      <c r="BQ4" s="84"/>
      <c r="BR4" s="84"/>
      <c r="BS4" s="84"/>
      <c r="BT4" s="84"/>
      <c r="BU4" s="84"/>
      <c r="BV4" s="84"/>
      <c r="BW4" s="84"/>
      <c r="BX4" s="84"/>
      <c r="BY4" s="84"/>
      <c r="BZ4" s="8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5" t="str">
        <f>データ!H6</f>
        <v>静岡県　三島市</v>
      </c>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6"/>
      <c r="AE6" s="86"/>
      <c r="AF6" s="86"/>
      <c r="AG6" s="86"/>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6" t="s">
        <v>1</v>
      </c>
      <c r="C7" s="77"/>
      <c r="D7" s="77"/>
      <c r="E7" s="77"/>
      <c r="F7" s="77"/>
      <c r="G7" s="77"/>
      <c r="H7" s="77"/>
      <c r="I7" s="76" t="s">
        <v>2</v>
      </c>
      <c r="J7" s="77"/>
      <c r="K7" s="77"/>
      <c r="L7" s="77"/>
      <c r="M7" s="77"/>
      <c r="N7" s="77"/>
      <c r="O7" s="78"/>
      <c r="P7" s="79" t="s">
        <v>3</v>
      </c>
      <c r="Q7" s="79"/>
      <c r="R7" s="79"/>
      <c r="S7" s="79"/>
      <c r="T7" s="79"/>
      <c r="U7" s="79"/>
      <c r="V7" s="79"/>
      <c r="W7" s="79" t="s">
        <v>4</v>
      </c>
      <c r="X7" s="79"/>
      <c r="Y7" s="79"/>
      <c r="Z7" s="79"/>
      <c r="AA7" s="79"/>
      <c r="AB7" s="79"/>
      <c r="AC7" s="79"/>
      <c r="AD7" s="79" t="s">
        <v>5</v>
      </c>
      <c r="AE7" s="79"/>
      <c r="AF7" s="79"/>
      <c r="AG7" s="79"/>
      <c r="AH7" s="79"/>
      <c r="AI7" s="79"/>
      <c r="AJ7" s="79"/>
      <c r="AK7" s="4"/>
      <c r="AL7" s="79" t="s">
        <v>6</v>
      </c>
      <c r="AM7" s="79"/>
      <c r="AN7" s="79"/>
      <c r="AO7" s="79"/>
      <c r="AP7" s="79"/>
      <c r="AQ7" s="79"/>
      <c r="AR7" s="79"/>
      <c r="AS7" s="79"/>
      <c r="AT7" s="76" t="s">
        <v>7</v>
      </c>
      <c r="AU7" s="77"/>
      <c r="AV7" s="77"/>
      <c r="AW7" s="77"/>
      <c r="AX7" s="77"/>
      <c r="AY7" s="77"/>
      <c r="AZ7" s="77"/>
      <c r="BA7" s="77"/>
      <c r="BB7" s="79" t="s">
        <v>8</v>
      </c>
      <c r="BC7" s="79"/>
      <c r="BD7" s="79"/>
      <c r="BE7" s="79"/>
      <c r="BF7" s="79"/>
      <c r="BG7" s="79"/>
      <c r="BH7" s="79"/>
      <c r="BI7" s="79"/>
      <c r="BJ7" s="3"/>
      <c r="BK7" s="3"/>
      <c r="BL7" s="5" t="s">
        <v>9</v>
      </c>
      <c r="BM7" s="6"/>
      <c r="BN7" s="6"/>
      <c r="BO7" s="6"/>
      <c r="BP7" s="6"/>
      <c r="BQ7" s="6"/>
      <c r="BR7" s="6"/>
      <c r="BS7" s="6"/>
      <c r="BT7" s="6"/>
      <c r="BU7" s="6"/>
      <c r="BV7" s="6"/>
      <c r="BW7" s="6"/>
      <c r="BX7" s="6"/>
      <c r="BY7" s="7"/>
    </row>
    <row r="8" spans="1:78" ht="18.75" customHeight="1" x14ac:dyDescent="0.15">
      <c r="A8" s="2"/>
      <c r="B8" s="80" t="str">
        <f>データ!$I$6</f>
        <v>法適用</v>
      </c>
      <c r="C8" s="81"/>
      <c r="D8" s="81"/>
      <c r="E8" s="81"/>
      <c r="F8" s="81"/>
      <c r="G8" s="81"/>
      <c r="H8" s="81"/>
      <c r="I8" s="80" t="str">
        <f>データ!$J$6</f>
        <v>水道事業</v>
      </c>
      <c r="J8" s="81"/>
      <c r="K8" s="81"/>
      <c r="L8" s="81"/>
      <c r="M8" s="81"/>
      <c r="N8" s="81"/>
      <c r="O8" s="82"/>
      <c r="P8" s="83" t="str">
        <f>データ!$K$6</f>
        <v>末端給水事業</v>
      </c>
      <c r="Q8" s="83"/>
      <c r="R8" s="83"/>
      <c r="S8" s="83"/>
      <c r="T8" s="83"/>
      <c r="U8" s="83"/>
      <c r="V8" s="83"/>
      <c r="W8" s="83" t="str">
        <f>データ!$L$6</f>
        <v>A3</v>
      </c>
      <c r="X8" s="83"/>
      <c r="Y8" s="83"/>
      <c r="Z8" s="83"/>
      <c r="AA8" s="83"/>
      <c r="AB8" s="83"/>
      <c r="AC8" s="83"/>
      <c r="AD8" s="83" t="str">
        <f>データ!$M$6</f>
        <v>非設置</v>
      </c>
      <c r="AE8" s="83"/>
      <c r="AF8" s="83"/>
      <c r="AG8" s="83"/>
      <c r="AH8" s="83"/>
      <c r="AI8" s="83"/>
      <c r="AJ8" s="83"/>
      <c r="AK8" s="4"/>
      <c r="AL8" s="71">
        <f>データ!$R$6</f>
        <v>109445</v>
      </c>
      <c r="AM8" s="71"/>
      <c r="AN8" s="71"/>
      <c r="AO8" s="71"/>
      <c r="AP8" s="71"/>
      <c r="AQ8" s="71"/>
      <c r="AR8" s="71"/>
      <c r="AS8" s="71"/>
      <c r="AT8" s="67">
        <f>データ!$S$6</f>
        <v>62.02</v>
      </c>
      <c r="AU8" s="68"/>
      <c r="AV8" s="68"/>
      <c r="AW8" s="68"/>
      <c r="AX8" s="68"/>
      <c r="AY8" s="68"/>
      <c r="AZ8" s="68"/>
      <c r="BA8" s="68"/>
      <c r="BB8" s="70">
        <f>データ!$T$6</f>
        <v>1764.67</v>
      </c>
      <c r="BC8" s="70"/>
      <c r="BD8" s="70"/>
      <c r="BE8" s="70"/>
      <c r="BF8" s="70"/>
      <c r="BG8" s="70"/>
      <c r="BH8" s="70"/>
      <c r="BI8" s="70"/>
      <c r="BJ8" s="3"/>
      <c r="BK8" s="3"/>
      <c r="BL8" s="74" t="s">
        <v>10</v>
      </c>
      <c r="BM8" s="75"/>
      <c r="BN8" s="8" t="s">
        <v>11</v>
      </c>
      <c r="BO8" s="9"/>
      <c r="BP8" s="9"/>
      <c r="BQ8" s="9"/>
      <c r="BR8" s="9"/>
      <c r="BS8" s="9"/>
      <c r="BT8" s="9"/>
      <c r="BU8" s="9"/>
      <c r="BV8" s="9"/>
      <c r="BW8" s="9"/>
      <c r="BX8" s="9"/>
      <c r="BY8" s="10"/>
    </row>
    <row r="9" spans="1:78" ht="18.75" customHeight="1" x14ac:dyDescent="0.15">
      <c r="A9" s="2"/>
      <c r="B9" s="76" t="s">
        <v>12</v>
      </c>
      <c r="C9" s="77"/>
      <c r="D9" s="77"/>
      <c r="E9" s="77"/>
      <c r="F9" s="77"/>
      <c r="G9" s="77"/>
      <c r="H9" s="77"/>
      <c r="I9" s="76" t="s">
        <v>13</v>
      </c>
      <c r="J9" s="77"/>
      <c r="K9" s="77"/>
      <c r="L9" s="77"/>
      <c r="M9" s="77"/>
      <c r="N9" s="77"/>
      <c r="O9" s="78"/>
      <c r="P9" s="79" t="s">
        <v>14</v>
      </c>
      <c r="Q9" s="79"/>
      <c r="R9" s="79"/>
      <c r="S9" s="79"/>
      <c r="T9" s="79"/>
      <c r="U9" s="79"/>
      <c r="V9" s="79"/>
      <c r="W9" s="79" t="s">
        <v>15</v>
      </c>
      <c r="X9" s="79"/>
      <c r="Y9" s="79"/>
      <c r="Z9" s="79"/>
      <c r="AA9" s="79"/>
      <c r="AB9" s="79"/>
      <c r="AC9" s="79"/>
      <c r="AD9" s="2"/>
      <c r="AE9" s="2"/>
      <c r="AF9" s="2"/>
      <c r="AG9" s="2"/>
      <c r="AH9" s="4"/>
      <c r="AI9" s="4"/>
      <c r="AJ9" s="4"/>
      <c r="AK9" s="4"/>
      <c r="AL9" s="79" t="s">
        <v>16</v>
      </c>
      <c r="AM9" s="79"/>
      <c r="AN9" s="79"/>
      <c r="AO9" s="79"/>
      <c r="AP9" s="79"/>
      <c r="AQ9" s="79"/>
      <c r="AR9" s="79"/>
      <c r="AS9" s="79"/>
      <c r="AT9" s="76" t="s">
        <v>17</v>
      </c>
      <c r="AU9" s="77"/>
      <c r="AV9" s="77"/>
      <c r="AW9" s="77"/>
      <c r="AX9" s="77"/>
      <c r="AY9" s="77"/>
      <c r="AZ9" s="77"/>
      <c r="BA9" s="77"/>
      <c r="BB9" s="79" t="s">
        <v>18</v>
      </c>
      <c r="BC9" s="79"/>
      <c r="BD9" s="79"/>
      <c r="BE9" s="79"/>
      <c r="BF9" s="79"/>
      <c r="BG9" s="79"/>
      <c r="BH9" s="79"/>
      <c r="BI9" s="79"/>
      <c r="BJ9" s="3"/>
      <c r="BK9" s="3"/>
      <c r="BL9" s="65" t="s">
        <v>19</v>
      </c>
      <c r="BM9" s="66"/>
      <c r="BN9" s="11" t="s">
        <v>20</v>
      </c>
      <c r="BO9" s="12"/>
      <c r="BP9" s="12"/>
      <c r="BQ9" s="12"/>
      <c r="BR9" s="12"/>
      <c r="BS9" s="12"/>
      <c r="BT9" s="12"/>
      <c r="BU9" s="12"/>
      <c r="BV9" s="12"/>
      <c r="BW9" s="12"/>
      <c r="BX9" s="12"/>
      <c r="BY9" s="13"/>
    </row>
    <row r="10" spans="1:78" ht="18.75" customHeight="1" x14ac:dyDescent="0.15">
      <c r="A10" s="2"/>
      <c r="B10" s="67" t="str">
        <f>データ!$N$6</f>
        <v>-</v>
      </c>
      <c r="C10" s="68"/>
      <c r="D10" s="68"/>
      <c r="E10" s="68"/>
      <c r="F10" s="68"/>
      <c r="G10" s="68"/>
      <c r="H10" s="68"/>
      <c r="I10" s="67">
        <f>データ!$O$6</f>
        <v>65.42</v>
      </c>
      <c r="J10" s="68"/>
      <c r="K10" s="68"/>
      <c r="L10" s="68"/>
      <c r="M10" s="68"/>
      <c r="N10" s="68"/>
      <c r="O10" s="69"/>
      <c r="P10" s="70">
        <f>データ!$P$6</f>
        <v>99.96</v>
      </c>
      <c r="Q10" s="70"/>
      <c r="R10" s="70"/>
      <c r="S10" s="70"/>
      <c r="T10" s="70"/>
      <c r="U10" s="70"/>
      <c r="V10" s="70"/>
      <c r="W10" s="71">
        <f>データ!$Q$6</f>
        <v>2190</v>
      </c>
      <c r="X10" s="71"/>
      <c r="Y10" s="71"/>
      <c r="Z10" s="71"/>
      <c r="AA10" s="71"/>
      <c r="AB10" s="71"/>
      <c r="AC10" s="71"/>
      <c r="AD10" s="2"/>
      <c r="AE10" s="2"/>
      <c r="AF10" s="2"/>
      <c r="AG10" s="2"/>
      <c r="AH10" s="4"/>
      <c r="AI10" s="4"/>
      <c r="AJ10" s="4"/>
      <c r="AK10" s="4"/>
      <c r="AL10" s="71">
        <f>データ!$U$6</f>
        <v>109163</v>
      </c>
      <c r="AM10" s="71"/>
      <c r="AN10" s="71"/>
      <c r="AO10" s="71"/>
      <c r="AP10" s="71"/>
      <c r="AQ10" s="71"/>
      <c r="AR10" s="71"/>
      <c r="AS10" s="71"/>
      <c r="AT10" s="67">
        <f>データ!$V$6</f>
        <v>29.29</v>
      </c>
      <c r="AU10" s="68"/>
      <c r="AV10" s="68"/>
      <c r="AW10" s="68"/>
      <c r="AX10" s="68"/>
      <c r="AY10" s="68"/>
      <c r="AZ10" s="68"/>
      <c r="BA10" s="68"/>
      <c r="BB10" s="70">
        <f>データ!$W$6</f>
        <v>3726.97</v>
      </c>
      <c r="BC10" s="70"/>
      <c r="BD10" s="70"/>
      <c r="BE10" s="70"/>
      <c r="BF10" s="70"/>
      <c r="BG10" s="70"/>
      <c r="BH10" s="70"/>
      <c r="BI10" s="70"/>
      <c r="BJ10" s="2"/>
      <c r="BK10" s="2"/>
      <c r="BL10" s="72" t="s">
        <v>21</v>
      </c>
      <c r="BM10" s="73"/>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23</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24</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25</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51" t="s">
        <v>114</v>
      </c>
      <c r="BM16" s="52"/>
      <c r="BN16" s="52"/>
      <c r="BO16" s="52"/>
      <c r="BP16" s="52"/>
      <c r="BQ16" s="52"/>
      <c r="BR16" s="52"/>
      <c r="BS16" s="52"/>
      <c r="BT16" s="52"/>
      <c r="BU16" s="52"/>
      <c r="BV16" s="52"/>
      <c r="BW16" s="52"/>
      <c r="BX16" s="52"/>
      <c r="BY16" s="52"/>
      <c r="BZ16" s="53"/>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51"/>
      <c r="BM17" s="52"/>
      <c r="BN17" s="52"/>
      <c r="BO17" s="52"/>
      <c r="BP17" s="52"/>
      <c r="BQ17" s="52"/>
      <c r="BR17" s="52"/>
      <c r="BS17" s="52"/>
      <c r="BT17" s="52"/>
      <c r="BU17" s="52"/>
      <c r="BV17" s="52"/>
      <c r="BW17" s="52"/>
      <c r="BX17" s="52"/>
      <c r="BY17" s="52"/>
      <c r="BZ17" s="53"/>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51"/>
      <c r="BM18" s="52"/>
      <c r="BN18" s="52"/>
      <c r="BO18" s="52"/>
      <c r="BP18" s="52"/>
      <c r="BQ18" s="52"/>
      <c r="BR18" s="52"/>
      <c r="BS18" s="52"/>
      <c r="BT18" s="52"/>
      <c r="BU18" s="52"/>
      <c r="BV18" s="52"/>
      <c r="BW18" s="52"/>
      <c r="BX18" s="52"/>
      <c r="BY18" s="52"/>
      <c r="BZ18" s="53"/>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51"/>
      <c r="BM19" s="52"/>
      <c r="BN19" s="52"/>
      <c r="BO19" s="52"/>
      <c r="BP19" s="52"/>
      <c r="BQ19" s="52"/>
      <c r="BR19" s="52"/>
      <c r="BS19" s="52"/>
      <c r="BT19" s="52"/>
      <c r="BU19" s="52"/>
      <c r="BV19" s="52"/>
      <c r="BW19" s="52"/>
      <c r="BX19" s="52"/>
      <c r="BY19" s="52"/>
      <c r="BZ19" s="53"/>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51"/>
      <c r="BM20" s="52"/>
      <c r="BN20" s="52"/>
      <c r="BO20" s="52"/>
      <c r="BP20" s="52"/>
      <c r="BQ20" s="52"/>
      <c r="BR20" s="52"/>
      <c r="BS20" s="52"/>
      <c r="BT20" s="52"/>
      <c r="BU20" s="52"/>
      <c r="BV20" s="52"/>
      <c r="BW20" s="52"/>
      <c r="BX20" s="52"/>
      <c r="BY20" s="52"/>
      <c r="BZ20" s="53"/>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51"/>
      <c r="BM21" s="52"/>
      <c r="BN21" s="52"/>
      <c r="BO21" s="52"/>
      <c r="BP21" s="52"/>
      <c r="BQ21" s="52"/>
      <c r="BR21" s="52"/>
      <c r="BS21" s="52"/>
      <c r="BT21" s="52"/>
      <c r="BU21" s="52"/>
      <c r="BV21" s="52"/>
      <c r="BW21" s="52"/>
      <c r="BX21" s="52"/>
      <c r="BY21" s="52"/>
      <c r="BZ21" s="53"/>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51"/>
      <c r="BM22" s="52"/>
      <c r="BN22" s="52"/>
      <c r="BO22" s="52"/>
      <c r="BP22" s="52"/>
      <c r="BQ22" s="52"/>
      <c r="BR22" s="52"/>
      <c r="BS22" s="52"/>
      <c r="BT22" s="52"/>
      <c r="BU22" s="52"/>
      <c r="BV22" s="52"/>
      <c r="BW22" s="52"/>
      <c r="BX22" s="52"/>
      <c r="BY22" s="52"/>
      <c r="BZ22" s="53"/>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51"/>
      <c r="BM23" s="52"/>
      <c r="BN23" s="52"/>
      <c r="BO23" s="52"/>
      <c r="BP23" s="52"/>
      <c r="BQ23" s="52"/>
      <c r="BR23" s="52"/>
      <c r="BS23" s="52"/>
      <c r="BT23" s="52"/>
      <c r="BU23" s="52"/>
      <c r="BV23" s="52"/>
      <c r="BW23" s="52"/>
      <c r="BX23" s="52"/>
      <c r="BY23" s="52"/>
      <c r="BZ23" s="53"/>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51"/>
      <c r="BM24" s="52"/>
      <c r="BN24" s="52"/>
      <c r="BO24" s="52"/>
      <c r="BP24" s="52"/>
      <c r="BQ24" s="52"/>
      <c r="BR24" s="52"/>
      <c r="BS24" s="52"/>
      <c r="BT24" s="52"/>
      <c r="BU24" s="52"/>
      <c r="BV24" s="52"/>
      <c r="BW24" s="52"/>
      <c r="BX24" s="52"/>
      <c r="BY24" s="52"/>
      <c r="BZ24" s="53"/>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51"/>
      <c r="BM25" s="52"/>
      <c r="BN25" s="52"/>
      <c r="BO25" s="52"/>
      <c r="BP25" s="52"/>
      <c r="BQ25" s="52"/>
      <c r="BR25" s="52"/>
      <c r="BS25" s="52"/>
      <c r="BT25" s="52"/>
      <c r="BU25" s="52"/>
      <c r="BV25" s="52"/>
      <c r="BW25" s="52"/>
      <c r="BX25" s="52"/>
      <c r="BY25" s="52"/>
      <c r="BZ25" s="53"/>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51"/>
      <c r="BM26" s="52"/>
      <c r="BN26" s="52"/>
      <c r="BO26" s="52"/>
      <c r="BP26" s="52"/>
      <c r="BQ26" s="52"/>
      <c r="BR26" s="52"/>
      <c r="BS26" s="52"/>
      <c r="BT26" s="52"/>
      <c r="BU26" s="52"/>
      <c r="BV26" s="52"/>
      <c r="BW26" s="52"/>
      <c r="BX26" s="52"/>
      <c r="BY26" s="52"/>
      <c r="BZ26" s="53"/>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51"/>
      <c r="BM27" s="52"/>
      <c r="BN27" s="52"/>
      <c r="BO27" s="52"/>
      <c r="BP27" s="52"/>
      <c r="BQ27" s="52"/>
      <c r="BR27" s="52"/>
      <c r="BS27" s="52"/>
      <c r="BT27" s="52"/>
      <c r="BU27" s="52"/>
      <c r="BV27" s="52"/>
      <c r="BW27" s="52"/>
      <c r="BX27" s="52"/>
      <c r="BY27" s="52"/>
      <c r="BZ27" s="53"/>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51"/>
      <c r="BM28" s="52"/>
      <c r="BN28" s="52"/>
      <c r="BO28" s="52"/>
      <c r="BP28" s="52"/>
      <c r="BQ28" s="52"/>
      <c r="BR28" s="52"/>
      <c r="BS28" s="52"/>
      <c r="BT28" s="52"/>
      <c r="BU28" s="52"/>
      <c r="BV28" s="52"/>
      <c r="BW28" s="52"/>
      <c r="BX28" s="52"/>
      <c r="BY28" s="52"/>
      <c r="BZ28" s="53"/>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51"/>
      <c r="BM29" s="52"/>
      <c r="BN29" s="52"/>
      <c r="BO29" s="52"/>
      <c r="BP29" s="52"/>
      <c r="BQ29" s="52"/>
      <c r="BR29" s="52"/>
      <c r="BS29" s="52"/>
      <c r="BT29" s="52"/>
      <c r="BU29" s="52"/>
      <c r="BV29" s="52"/>
      <c r="BW29" s="52"/>
      <c r="BX29" s="52"/>
      <c r="BY29" s="52"/>
      <c r="BZ29" s="53"/>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51"/>
      <c r="BM30" s="52"/>
      <c r="BN30" s="52"/>
      <c r="BO30" s="52"/>
      <c r="BP30" s="52"/>
      <c r="BQ30" s="52"/>
      <c r="BR30" s="52"/>
      <c r="BS30" s="52"/>
      <c r="BT30" s="52"/>
      <c r="BU30" s="52"/>
      <c r="BV30" s="52"/>
      <c r="BW30" s="52"/>
      <c r="BX30" s="52"/>
      <c r="BY30" s="52"/>
      <c r="BZ30" s="53"/>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51"/>
      <c r="BM31" s="52"/>
      <c r="BN31" s="52"/>
      <c r="BO31" s="52"/>
      <c r="BP31" s="52"/>
      <c r="BQ31" s="52"/>
      <c r="BR31" s="52"/>
      <c r="BS31" s="52"/>
      <c r="BT31" s="52"/>
      <c r="BU31" s="52"/>
      <c r="BV31" s="52"/>
      <c r="BW31" s="52"/>
      <c r="BX31" s="52"/>
      <c r="BY31" s="52"/>
      <c r="BZ31" s="53"/>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51"/>
      <c r="BM32" s="52"/>
      <c r="BN32" s="52"/>
      <c r="BO32" s="52"/>
      <c r="BP32" s="52"/>
      <c r="BQ32" s="52"/>
      <c r="BR32" s="52"/>
      <c r="BS32" s="52"/>
      <c r="BT32" s="52"/>
      <c r="BU32" s="52"/>
      <c r="BV32" s="52"/>
      <c r="BW32" s="52"/>
      <c r="BX32" s="52"/>
      <c r="BY32" s="52"/>
      <c r="BZ32" s="53"/>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51"/>
      <c r="BM33" s="52"/>
      <c r="BN33" s="52"/>
      <c r="BO33" s="52"/>
      <c r="BP33" s="52"/>
      <c r="BQ33" s="52"/>
      <c r="BR33" s="52"/>
      <c r="BS33" s="52"/>
      <c r="BT33" s="52"/>
      <c r="BU33" s="52"/>
      <c r="BV33" s="52"/>
      <c r="BW33" s="52"/>
      <c r="BX33" s="52"/>
      <c r="BY33" s="52"/>
      <c r="BZ33" s="53"/>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1"/>
      <c r="BM34" s="52"/>
      <c r="BN34" s="52"/>
      <c r="BO34" s="52"/>
      <c r="BP34" s="52"/>
      <c r="BQ34" s="52"/>
      <c r="BR34" s="52"/>
      <c r="BS34" s="52"/>
      <c r="BT34" s="52"/>
      <c r="BU34" s="52"/>
      <c r="BV34" s="52"/>
      <c r="BW34" s="52"/>
      <c r="BX34" s="52"/>
      <c r="BY34" s="52"/>
      <c r="BZ34" s="53"/>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1"/>
      <c r="BM35" s="52"/>
      <c r="BN35" s="52"/>
      <c r="BO35" s="52"/>
      <c r="BP35" s="52"/>
      <c r="BQ35" s="52"/>
      <c r="BR35" s="52"/>
      <c r="BS35" s="52"/>
      <c r="BT35" s="52"/>
      <c r="BU35" s="52"/>
      <c r="BV35" s="52"/>
      <c r="BW35" s="52"/>
      <c r="BX35" s="52"/>
      <c r="BY35" s="52"/>
      <c r="BZ35" s="53"/>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51"/>
      <c r="BM36" s="52"/>
      <c r="BN36" s="52"/>
      <c r="BO36" s="52"/>
      <c r="BP36" s="52"/>
      <c r="BQ36" s="52"/>
      <c r="BR36" s="52"/>
      <c r="BS36" s="52"/>
      <c r="BT36" s="52"/>
      <c r="BU36" s="52"/>
      <c r="BV36" s="52"/>
      <c r="BW36" s="52"/>
      <c r="BX36" s="52"/>
      <c r="BY36" s="52"/>
      <c r="BZ36" s="53"/>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51"/>
      <c r="BM37" s="52"/>
      <c r="BN37" s="52"/>
      <c r="BO37" s="52"/>
      <c r="BP37" s="52"/>
      <c r="BQ37" s="52"/>
      <c r="BR37" s="52"/>
      <c r="BS37" s="52"/>
      <c r="BT37" s="52"/>
      <c r="BU37" s="52"/>
      <c r="BV37" s="52"/>
      <c r="BW37" s="52"/>
      <c r="BX37" s="52"/>
      <c r="BY37" s="52"/>
      <c r="BZ37" s="53"/>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51"/>
      <c r="BM38" s="52"/>
      <c r="BN38" s="52"/>
      <c r="BO38" s="52"/>
      <c r="BP38" s="52"/>
      <c r="BQ38" s="52"/>
      <c r="BR38" s="52"/>
      <c r="BS38" s="52"/>
      <c r="BT38" s="52"/>
      <c r="BU38" s="52"/>
      <c r="BV38" s="52"/>
      <c r="BW38" s="52"/>
      <c r="BX38" s="52"/>
      <c r="BY38" s="52"/>
      <c r="BZ38" s="53"/>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51"/>
      <c r="BM39" s="52"/>
      <c r="BN39" s="52"/>
      <c r="BO39" s="52"/>
      <c r="BP39" s="52"/>
      <c r="BQ39" s="52"/>
      <c r="BR39" s="52"/>
      <c r="BS39" s="52"/>
      <c r="BT39" s="52"/>
      <c r="BU39" s="52"/>
      <c r="BV39" s="52"/>
      <c r="BW39" s="52"/>
      <c r="BX39" s="52"/>
      <c r="BY39" s="52"/>
      <c r="BZ39" s="53"/>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51"/>
      <c r="BM40" s="52"/>
      <c r="BN40" s="52"/>
      <c r="BO40" s="52"/>
      <c r="BP40" s="52"/>
      <c r="BQ40" s="52"/>
      <c r="BR40" s="52"/>
      <c r="BS40" s="52"/>
      <c r="BT40" s="52"/>
      <c r="BU40" s="52"/>
      <c r="BV40" s="52"/>
      <c r="BW40" s="52"/>
      <c r="BX40" s="52"/>
      <c r="BY40" s="52"/>
      <c r="BZ40" s="53"/>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51"/>
      <c r="BM41" s="52"/>
      <c r="BN41" s="52"/>
      <c r="BO41" s="52"/>
      <c r="BP41" s="52"/>
      <c r="BQ41" s="52"/>
      <c r="BR41" s="52"/>
      <c r="BS41" s="52"/>
      <c r="BT41" s="52"/>
      <c r="BU41" s="52"/>
      <c r="BV41" s="52"/>
      <c r="BW41" s="52"/>
      <c r="BX41" s="52"/>
      <c r="BY41" s="52"/>
      <c r="BZ41" s="53"/>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51"/>
      <c r="BM42" s="52"/>
      <c r="BN42" s="52"/>
      <c r="BO42" s="52"/>
      <c r="BP42" s="52"/>
      <c r="BQ42" s="52"/>
      <c r="BR42" s="52"/>
      <c r="BS42" s="52"/>
      <c r="BT42" s="52"/>
      <c r="BU42" s="52"/>
      <c r="BV42" s="52"/>
      <c r="BW42" s="52"/>
      <c r="BX42" s="52"/>
      <c r="BY42" s="52"/>
      <c r="BZ42" s="53"/>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51"/>
      <c r="BM43" s="52"/>
      <c r="BN43" s="52"/>
      <c r="BO43" s="52"/>
      <c r="BP43" s="52"/>
      <c r="BQ43" s="52"/>
      <c r="BR43" s="52"/>
      <c r="BS43" s="52"/>
      <c r="BT43" s="52"/>
      <c r="BU43" s="52"/>
      <c r="BV43" s="52"/>
      <c r="BW43" s="52"/>
      <c r="BX43" s="52"/>
      <c r="BY43" s="52"/>
      <c r="BZ43" s="53"/>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5" t="s">
        <v>26</v>
      </c>
      <c r="BM45" s="46"/>
      <c r="BN45" s="46"/>
      <c r="BO45" s="46"/>
      <c r="BP45" s="46"/>
      <c r="BQ45" s="46"/>
      <c r="BR45" s="46"/>
      <c r="BS45" s="46"/>
      <c r="BT45" s="46"/>
      <c r="BU45" s="46"/>
      <c r="BV45" s="46"/>
      <c r="BW45" s="46"/>
      <c r="BX45" s="46"/>
      <c r="BY45" s="46"/>
      <c r="BZ45" s="47"/>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8"/>
      <c r="BM46" s="49"/>
      <c r="BN46" s="49"/>
      <c r="BO46" s="49"/>
      <c r="BP46" s="49"/>
      <c r="BQ46" s="49"/>
      <c r="BR46" s="49"/>
      <c r="BS46" s="49"/>
      <c r="BT46" s="49"/>
      <c r="BU46" s="49"/>
      <c r="BV46" s="49"/>
      <c r="BW46" s="49"/>
      <c r="BX46" s="49"/>
      <c r="BY46" s="49"/>
      <c r="BZ46" s="50"/>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51" t="s">
        <v>113</v>
      </c>
      <c r="BM47" s="52"/>
      <c r="BN47" s="52"/>
      <c r="BO47" s="52"/>
      <c r="BP47" s="52"/>
      <c r="BQ47" s="52"/>
      <c r="BR47" s="52"/>
      <c r="BS47" s="52"/>
      <c r="BT47" s="52"/>
      <c r="BU47" s="52"/>
      <c r="BV47" s="52"/>
      <c r="BW47" s="52"/>
      <c r="BX47" s="52"/>
      <c r="BY47" s="52"/>
      <c r="BZ47" s="53"/>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51"/>
      <c r="BM48" s="52"/>
      <c r="BN48" s="52"/>
      <c r="BO48" s="52"/>
      <c r="BP48" s="52"/>
      <c r="BQ48" s="52"/>
      <c r="BR48" s="52"/>
      <c r="BS48" s="52"/>
      <c r="BT48" s="52"/>
      <c r="BU48" s="52"/>
      <c r="BV48" s="52"/>
      <c r="BW48" s="52"/>
      <c r="BX48" s="52"/>
      <c r="BY48" s="52"/>
      <c r="BZ48" s="53"/>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51"/>
      <c r="BM49" s="52"/>
      <c r="BN49" s="52"/>
      <c r="BO49" s="52"/>
      <c r="BP49" s="52"/>
      <c r="BQ49" s="52"/>
      <c r="BR49" s="52"/>
      <c r="BS49" s="52"/>
      <c r="BT49" s="52"/>
      <c r="BU49" s="52"/>
      <c r="BV49" s="52"/>
      <c r="BW49" s="52"/>
      <c r="BX49" s="52"/>
      <c r="BY49" s="52"/>
      <c r="BZ49" s="53"/>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51"/>
      <c r="BM50" s="52"/>
      <c r="BN50" s="52"/>
      <c r="BO50" s="52"/>
      <c r="BP50" s="52"/>
      <c r="BQ50" s="52"/>
      <c r="BR50" s="52"/>
      <c r="BS50" s="52"/>
      <c r="BT50" s="52"/>
      <c r="BU50" s="52"/>
      <c r="BV50" s="52"/>
      <c r="BW50" s="52"/>
      <c r="BX50" s="52"/>
      <c r="BY50" s="52"/>
      <c r="BZ50" s="53"/>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51"/>
      <c r="BM51" s="52"/>
      <c r="BN51" s="52"/>
      <c r="BO51" s="52"/>
      <c r="BP51" s="52"/>
      <c r="BQ51" s="52"/>
      <c r="BR51" s="52"/>
      <c r="BS51" s="52"/>
      <c r="BT51" s="52"/>
      <c r="BU51" s="52"/>
      <c r="BV51" s="52"/>
      <c r="BW51" s="52"/>
      <c r="BX51" s="52"/>
      <c r="BY51" s="52"/>
      <c r="BZ51" s="53"/>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51"/>
      <c r="BM52" s="52"/>
      <c r="BN52" s="52"/>
      <c r="BO52" s="52"/>
      <c r="BP52" s="52"/>
      <c r="BQ52" s="52"/>
      <c r="BR52" s="52"/>
      <c r="BS52" s="52"/>
      <c r="BT52" s="52"/>
      <c r="BU52" s="52"/>
      <c r="BV52" s="52"/>
      <c r="BW52" s="52"/>
      <c r="BX52" s="52"/>
      <c r="BY52" s="52"/>
      <c r="BZ52" s="53"/>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51"/>
      <c r="BM53" s="52"/>
      <c r="BN53" s="52"/>
      <c r="BO53" s="52"/>
      <c r="BP53" s="52"/>
      <c r="BQ53" s="52"/>
      <c r="BR53" s="52"/>
      <c r="BS53" s="52"/>
      <c r="BT53" s="52"/>
      <c r="BU53" s="52"/>
      <c r="BV53" s="52"/>
      <c r="BW53" s="52"/>
      <c r="BX53" s="52"/>
      <c r="BY53" s="52"/>
      <c r="BZ53" s="53"/>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51"/>
      <c r="BM54" s="52"/>
      <c r="BN54" s="52"/>
      <c r="BO54" s="52"/>
      <c r="BP54" s="52"/>
      <c r="BQ54" s="52"/>
      <c r="BR54" s="52"/>
      <c r="BS54" s="52"/>
      <c r="BT54" s="52"/>
      <c r="BU54" s="52"/>
      <c r="BV54" s="52"/>
      <c r="BW54" s="52"/>
      <c r="BX54" s="52"/>
      <c r="BY54" s="52"/>
      <c r="BZ54" s="53"/>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51"/>
      <c r="BM55" s="52"/>
      <c r="BN55" s="52"/>
      <c r="BO55" s="52"/>
      <c r="BP55" s="52"/>
      <c r="BQ55" s="52"/>
      <c r="BR55" s="52"/>
      <c r="BS55" s="52"/>
      <c r="BT55" s="52"/>
      <c r="BU55" s="52"/>
      <c r="BV55" s="52"/>
      <c r="BW55" s="52"/>
      <c r="BX55" s="52"/>
      <c r="BY55" s="52"/>
      <c r="BZ55" s="53"/>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1"/>
      <c r="BM56" s="52"/>
      <c r="BN56" s="52"/>
      <c r="BO56" s="52"/>
      <c r="BP56" s="52"/>
      <c r="BQ56" s="52"/>
      <c r="BR56" s="52"/>
      <c r="BS56" s="52"/>
      <c r="BT56" s="52"/>
      <c r="BU56" s="52"/>
      <c r="BV56" s="52"/>
      <c r="BW56" s="52"/>
      <c r="BX56" s="52"/>
      <c r="BY56" s="52"/>
      <c r="BZ56" s="53"/>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1"/>
      <c r="BM57" s="52"/>
      <c r="BN57" s="52"/>
      <c r="BO57" s="52"/>
      <c r="BP57" s="52"/>
      <c r="BQ57" s="52"/>
      <c r="BR57" s="52"/>
      <c r="BS57" s="52"/>
      <c r="BT57" s="52"/>
      <c r="BU57" s="52"/>
      <c r="BV57" s="52"/>
      <c r="BW57" s="52"/>
      <c r="BX57" s="52"/>
      <c r="BY57" s="52"/>
      <c r="BZ57" s="53"/>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1"/>
      <c r="BM58" s="52"/>
      <c r="BN58" s="52"/>
      <c r="BO58" s="52"/>
      <c r="BP58" s="52"/>
      <c r="BQ58" s="52"/>
      <c r="BR58" s="52"/>
      <c r="BS58" s="52"/>
      <c r="BT58" s="52"/>
      <c r="BU58" s="52"/>
      <c r="BV58" s="52"/>
      <c r="BW58" s="52"/>
      <c r="BX58" s="52"/>
      <c r="BY58" s="52"/>
      <c r="BZ58" s="5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1"/>
      <c r="BM59" s="52"/>
      <c r="BN59" s="52"/>
      <c r="BO59" s="52"/>
      <c r="BP59" s="52"/>
      <c r="BQ59" s="52"/>
      <c r="BR59" s="52"/>
      <c r="BS59" s="52"/>
      <c r="BT59" s="52"/>
      <c r="BU59" s="52"/>
      <c r="BV59" s="52"/>
      <c r="BW59" s="52"/>
      <c r="BX59" s="52"/>
      <c r="BY59" s="52"/>
      <c r="BZ59" s="53"/>
    </row>
    <row r="60" spans="1:78" ht="13.5" customHeight="1" x14ac:dyDescent="0.15">
      <c r="A60" s="2"/>
      <c r="B60" s="62" t="s">
        <v>27</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51"/>
      <c r="BM60" s="52"/>
      <c r="BN60" s="52"/>
      <c r="BO60" s="52"/>
      <c r="BP60" s="52"/>
      <c r="BQ60" s="52"/>
      <c r="BR60" s="52"/>
      <c r="BS60" s="52"/>
      <c r="BT60" s="52"/>
      <c r="BU60" s="52"/>
      <c r="BV60" s="52"/>
      <c r="BW60" s="52"/>
      <c r="BX60" s="52"/>
      <c r="BY60" s="52"/>
      <c r="BZ60" s="53"/>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51"/>
      <c r="BM61" s="52"/>
      <c r="BN61" s="52"/>
      <c r="BO61" s="52"/>
      <c r="BP61" s="52"/>
      <c r="BQ61" s="52"/>
      <c r="BR61" s="52"/>
      <c r="BS61" s="52"/>
      <c r="BT61" s="52"/>
      <c r="BU61" s="52"/>
      <c r="BV61" s="52"/>
      <c r="BW61" s="52"/>
      <c r="BX61" s="52"/>
      <c r="BY61" s="52"/>
      <c r="BZ61" s="53"/>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51"/>
      <c r="BM62" s="52"/>
      <c r="BN62" s="52"/>
      <c r="BO62" s="52"/>
      <c r="BP62" s="52"/>
      <c r="BQ62" s="52"/>
      <c r="BR62" s="52"/>
      <c r="BS62" s="52"/>
      <c r="BT62" s="52"/>
      <c r="BU62" s="52"/>
      <c r="BV62" s="52"/>
      <c r="BW62" s="52"/>
      <c r="BX62" s="52"/>
      <c r="BY62" s="52"/>
      <c r="BZ62" s="53"/>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5" t="s">
        <v>28</v>
      </c>
      <c r="BM64" s="46"/>
      <c r="BN64" s="46"/>
      <c r="BO64" s="46"/>
      <c r="BP64" s="46"/>
      <c r="BQ64" s="46"/>
      <c r="BR64" s="46"/>
      <c r="BS64" s="46"/>
      <c r="BT64" s="46"/>
      <c r="BU64" s="46"/>
      <c r="BV64" s="46"/>
      <c r="BW64" s="46"/>
      <c r="BX64" s="46"/>
      <c r="BY64" s="46"/>
      <c r="BZ64" s="47"/>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8"/>
      <c r="BM65" s="49"/>
      <c r="BN65" s="49"/>
      <c r="BO65" s="49"/>
      <c r="BP65" s="49"/>
      <c r="BQ65" s="49"/>
      <c r="BR65" s="49"/>
      <c r="BS65" s="49"/>
      <c r="BT65" s="49"/>
      <c r="BU65" s="49"/>
      <c r="BV65" s="49"/>
      <c r="BW65" s="49"/>
      <c r="BX65" s="49"/>
      <c r="BY65" s="49"/>
      <c r="BZ65" s="50"/>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51" t="s">
        <v>115</v>
      </c>
      <c r="BM66" s="52"/>
      <c r="BN66" s="52"/>
      <c r="BO66" s="52"/>
      <c r="BP66" s="52"/>
      <c r="BQ66" s="52"/>
      <c r="BR66" s="52"/>
      <c r="BS66" s="52"/>
      <c r="BT66" s="52"/>
      <c r="BU66" s="52"/>
      <c r="BV66" s="52"/>
      <c r="BW66" s="52"/>
      <c r="BX66" s="52"/>
      <c r="BY66" s="52"/>
      <c r="BZ66" s="53"/>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51"/>
      <c r="BM67" s="52"/>
      <c r="BN67" s="52"/>
      <c r="BO67" s="52"/>
      <c r="BP67" s="52"/>
      <c r="BQ67" s="52"/>
      <c r="BR67" s="52"/>
      <c r="BS67" s="52"/>
      <c r="BT67" s="52"/>
      <c r="BU67" s="52"/>
      <c r="BV67" s="52"/>
      <c r="BW67" s="52"/>
      <c r="BX67" s="52"/>
      <c r="BY67" s="52"/>
      <c r="BZ67" s="53"/>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51"/>
      <c r="BM68" s="52"/>
      <c r="BN68" s="52"/>
      <c r="BO68" s="52"/>
      <c r="BP68" s="52"/>
      <c r="BQ68" s="52"/>
      <c r="BR68" s="52"/>
      <c r="BS68" s="52"/>
      <c r="BT68" s="52"/>
      <c r="BU68" s="52"/>
      <c r="BV68" s="52"/>
      <c r="BW68" s="52"/>
      <c r="BX68" s="52"/>
      <c r="BY68" s="52"/>
      <c r="BZ68" s="53"/>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51"/>
      <c r="BM69" s="52"/>
      <c r="BN69" s="52"/>
      <c r="BO69" s="52"/>
      <c r="BP69" s="52"/>
      <c r="BQ69" s="52"/>
      <c r="BR69" s="52"/>
      <c r="BS69" s="52"/>
      <c r="BT69" s="52"/>
      <c r="BU69" s="52"/>
      <c r="BV69" s="52"/>
      <c r="BW69" s="52"/>
      <c r="BX69" s="52"/>
      <c r="BY69" s="52"/>
      <c r="BZ69" s="53"/>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51"/>
      <c r="BM70" s="52"/>
      <c r="BN70" s="52"/>
      <c r="BO70" s="52"/>
      <c r="BP70" s="52"/>
      <c r="BQ70" s="52"/>
      <c r="BR70" s="52"/>
      <c r="BS70" s="52"/>
      <c r="BT70" s="52"/>
      <c r="BU70" s="52"/>
      <c r="BV70" s="52"/>
      <c r="BW70" s="52"/>
      <c r="BX70" s="52"/>
      <c r="BY70" s="52"/>
      <c r="BZ70" s="53"/>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51"/>
      <c r="BM71" s="52"/>
      <c r="BN71" s="52"/>
      <c r="BO71" s="52"/>
      <c r="BP71" s="52"/>
      <c r="BQ71" s="52"/>
      <c r="BR71" s="52"/>
      <c r="BS71" s="52"/>
      <c r="BT71" s="52"/>
      <c r="BU71" s="52"/>
      <c r="BV71" s="52"/>
      <c r="BW71" s="52"/>
      <c r="BX71" s="52"/>
      <c r="BY71" s="52"/>
      <c r="BZ71" s="53"/>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51"/>
      <c r="BM72" s="52"/>
      <c r="BN72" s="52"/>
      <c r="BO72" s="52"/>
      <c r="BP72" s="52"/>
      <c r="BQ72" s="52"/>
      <c r="BR72" s="52"/>
      <c r="BS72" s="52"/>
      <c r="BT72" s="52"/>
      <c r="BU72" s="52"/>
      <c r="BV72" s="52"/>
      <c r="BW72" s="52"/>
      <c r="BX72" s="52"/>
      <c r="BY72" s="52"/>
      <c r="BZ72" s="53"/>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51"/>
      <c r="BM73" s="52"/>
      <c r="BN73" s="52"/>
      <c r="BO73" s="52"/>
      <c r="BP73" s="52"/>
      <c r="BQ73" s="52"/>
      <c r="BR73" s="52"/>
      <c r="BS73" s="52"/>
      <c r="BT73" s="52"/>
      <c r="BU73" s="52"/>
      <c r="BV73" s="52"/>
      <c r="BW73" s="52"/>
      <c r="BX73" s="52"/>
      <c r="BY73" s="52"/>
      <c r="BZ73" s="53"/>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51"/>
      <c r="BM74" s="52"/>
      <c r="BN74" s="52"/>
      <c r="BO74" s="52"/>
      <c r="BP74" s="52"/>
      <c r="BQ74" s="52"/>
      <c r="BR74" s="52"/>
      <c r="BS74" s="52"/>
      <c r="BT74" s="52"/>
      <c r="BU74" s="52"/>
      <c r="BV74" s="52"/>
      <c r="BW74" s="52"/>
      <c r="BX74" s="52"/>
      <c r="BY74" s="52"/>
      <c r="BZ74" s="53"/>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51"/>
      <c r="BM75" s="52"/>
      <c r="BN75" s="52"/>
      <c r="BO75" s="52"/>
      <c r="BP75" s="52"/>
      <c r="BQ75" s="52"/>
      <c r="BR75" s="52"/>
      <c r="BS75" s="52"/>
      <c r="BT75" s="52"/>
      <c r="BU75" s="52"/>
      <c r="BV75" s="52"/>
      <c r="BW75" s="52"/>
      <c r="BX75" s="52"/>
      <c r="BY75" s="52"/>
      <c r="BZ75" s="53"/>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51"/>
      <c r="BM76" s="52"/>
      <c r="BN76" s="52"/>
      <c r="BO76" s="52"/>
      <c r="BP76" s="52"/>
      <c r="BQ76" s="52"/>
      <c r="BR76" s="52"/>
      <c r="BS76" s="52"/>
      <c r="BT76" s="52"/>
      <c r="BU76" s="52"/>
      <c r="BV76" s="52"/>
      <c r="BW76" s="52"/>
      <c r="BX76" s="52"/>
      <c r="BY76" s="52"/>
      <c r="BZ76" s="53"/>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51"/>
      <c r="BM77" s="52"/>
      <c r="BN77" s="52"/>
      <c r="BO77" s="52"/>
      <c r="BP77" s="52"/>
      <c r="BQ77" s="52"/>
      <c r="BR77" s="52"/>
      <c r="BS77" s="52"/>
      <c r="BT77" s="52"/>
      <c r="BU77" s="52"/>
      <c r="BV77" s="52"/>
      <c r="BW77" s="52"/>
      <c r="BX77" s="52"/>
      <c r="BY77" s="52"/>
      <c r="BZ77" s="53"/>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51"/>
      <c r="BM78" s="52"/>
      <c r="BN78" s="52"/>
      <c r="BO78" s="52"/>
      <c r="BP78" s="52"/>
      <c r="BQ78" s="52"/>
      <c r="BR78" s="52"/>
      <c r="BS78" s="52"/>
      <c r="BT78" s="52"/>
      <c r="BU78" s="52"/>
      <c r="BV78" s="52"/>
      <c r="BW78" s="52"/>
      <c r="BX78" s="52"/>
      <c r="BY78" s="52"/>
      <c r="BZ78" s="53"/>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51"/>
      <c r="BM79" s="52"/>
      <c r="BN79" s="52"/>
      <c r="BO79" s="52"/>
      <c r="BP79" s="52"/>
      <c r="BQ79" s="52"/>
      <c r="BR79" s="52"/>
      <c r="BS79" s="52"/>
      <c r="BT79" s="52"/>
      <c r="BU79" s="52"/>
      <c r="BV79" s="52"/>
      <c r="BW79" s="52"/>
      <c r="BX79" s="52"/>
      <c r="BY79" s="52"/>
      <c r="BZ79" s="53"/>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51"/>
      <c r="BM80" s="52"/>
      <c r="BN80" s="52"/>
      <c r="BO80" s="52"/>
      <c r="BP80" s="52"/>
      <c r="BQ80" s="52"/>
      <c r="BR80" s="52"/>
      <c r="BS80" s="52"/>
      <c r="BT80" s="52"/>
      <c r="BU80" s="52"/>
      <c r="BV80" s="52"/>
      <c r="BW80" s="52"/>
      <c r="BX80" s="52"/>
      <c r="BY80" s="52"/>
      <c r="BZ80" s="53"/>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51"/>
      <c r="BM81" s="52"/>
      <c r="BN81" s="52"/>
      <c r="BO81" s="52"/>
      <c r="BP81" s="52"/>
      <c r="BQ81" s="52"/>
      <c r="BR81" s="52"/>
      <c r="BS81" s="52"/>
      <c r="BT81" s="52"/>
      <c r="BU81" s="52"/>
      <c r="BV81" s="52"/>
      <c r="BW81" s="52"/>
      <c r="BX81" s="52"/>
      <c r="BY81" s="52"/>
      <c r="BZ81" s="5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4"/>
      <c r="BM82" s="55"/>
      <c r="BN82" s="55"/>
      <c r="BO82" s="55"/>
      <c r="BP82" s="55"/>
      <c r="BQ82" s="55"/>
      <c r="BR82" s="55"/>
      <c r="BS82" s="55"/>
      <c r="BT82" s="55"/>
      <c r="BU82" s="55"/>
      <c r="BV82" s="55"/>
      <c r="BW82" s="55"/>
      <c r="BX82" s="55"/>
      <c r="BY82" s="55"/>
      <c r="BZ82" s="56"/>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Oi7rAVrgEOXEDVvGuYavKTqS0QTIMEhb39uUAqPZ2WJYxaBirpu+v27ziXP4hE1WQOgH5kmd4Sa8HFch+Vb9Tw==" saltValue="Qsx/IRUWL5YnWTKMC3e6Ww==" spinCount="100000" sheet="1" objects="1" scenarios="1" formatCells="0" formatColumns="0" formatRows="0"/>
  <mergeCells count="44">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64:BZ65"/>
    <mergeCell ref="BL66:BZ82"/>
    <mergeCell ref="BL11:BZ13"/>
    <mergeCell ref="B14:BJ15"/>
    <mergeCell ref="BL14:BZ15"/>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222062</v>
      </c>
      <c r="D6" s="34">
        <f t="shared" si="3"/>
        <v>46</v>
      </c>
      <c r="E6" s="34">
        <f t="shared" si="3"/>
        <v>1</v>
      </c>
      <c r="F6" s="34">
        <f t="shared" si="3"/>
        <v>0</v>
      </c>
      <c r="G6" s="34">
        <f t="shared" si="3"/>
        <v>1</v>
      </c>
      <c r="H6" s="34" t="str">
        <f t="shared" si="3"/>
        <v>静岡県　三島市</v>
      </c>
      <c r="I6" s="34" t="str">
        <f t="shared" si="3"/>
        <v>法適用</v>
      </c>
      <c r="J6" s="34" t="str">
        <f t="shared" si="3"/>
        <v>水道事業</v>
      </c>
      <c r="K6" s="34" t="str">
        <f t="shared" si="3"/>
        <v>末端給水事業</v>
      </c>
      <c r="L6" s="34" t="str">
        <f t="shared" si="3"/>
        <v>A3</v>
      </c>
      <c r="M6" s="34" t="str">
        <f t="shared" si="3"/>
        <v>非設置</v>
      </c>
      <c r="N6" s="35" t="str">
        <f t="shared" si="3"/>
        <v>-</v>
      </c>
      <c r="O6" s="35">
        <f t="shared" si="3"/>
        <v>65.42</v>
      </c>
      <c r="P6" s="35">
        <f t="shared" si="3"/>
        <v>99.96</v>
      </c>
      <c r="Q6" s="35">
        <f t="shared" si="3"/>
        <v>2190</v>
      </c>
      <c r="R6" s="35">
        <f t="shared" si="3"/>
        <v>109445</v>
      </c>
      <c r="S6" s="35">
        <f t="shared" si="3"/>
        <v>62.02</v>
      </c>
      <c r="T6" s="35">
        <f t="shared" si="3"/>
        <v>1764.67</v>
      </c>
      <c r="U6" s="35">
        <f t="shared" si="3"/>
        <v>109163</v>
      </c>
      <c r="V6" s="35">
        <f t="shared" si="3"/>
        <v>29.29</v>
      </c>
      <c r="W6" s="35">
        <f t="shared" si="3"/>
        <v>3726.97</v>
      </c>
      <c r="X6" s="36">
        <f>IF(X7="",NA(),X7)</f>
        <v>99.17</v>
      </c>
      <c r="Y6" s="36">
        <f t="shared" ref="Y6:AG6" si="4">IF(Y7="",NA(),Y7)</f>
        <v>108.68</v>
      </c>
      <c r="Z6" s="36">
        <f t="shared" si="4"/>
        <v>108.18</v>
      </c>
      <c r="AA6" s="36">
        <f t="shared" si="4"/>
        <v>124.26</v>
      </c>
      <c r="AB6" s="36">
        <f t="shared" si="4"/>
        <v>121.16</v>
      </c>
      <c r="AC6" s="36">
        <f t="shared" si="4"/>
        <v>114</v>
      </c>
      <c r="AD6" s="36">
        <f t="shared" si="4"/>
        <v>114</v>
      </c>
      <c r="AE6" s="36">
        <f t="shared" si="4"/>
        <v>113.68</v>
      </c>
      <c r="AF6" s="36">
        <f t="shared" si="4"/>
        <v>113.82</v>
      </c>
      <c r="AG6" s="36">
        <f t="shared" si="4"/>
        <v>112.82</v>
      </c>
      <c r="AH6" s="35" t="str">
        <f>IF(AH7="","",IF(AH7="-","【-】","【"&amp;SUBSTITUTE(TEXT(AH7,"#,##0.00"),"-","△")&amp;"】"))</f>
        <v>【112.01】</v>
      </c>
      <c r="AI6" s="35">
        <f>IF(AI7="",NA(),AI7)</f>
        <v>0</v>
      </c>
      <c r="AJ6" s="35">
        <f t="shared" ref="AJ6:AR6" si="5">IF(AJ7="",NA(),AJ7)</f>
        <v>0</v>
      </c>
      <c r="AK6" s="35">
        <f t="shared" si="5"/>
        <v>0</v>
      </c>
      <c r="AL6" s="35">
        <f t="shared" si="5"/>
        <v>0</v>
      </c>
      <c r="AM6" s="35">
        <f t="shared" si="5"/>
        <v>0</v>
      </c>
      <c r="AN6" s="36">
        <f t="shared" si="5"/>
        <v>0.03</v>
      </c>
      <c r="AO6" s="36">
        <f t="shared" si="5"/>
        <v>0.23</v>
      </c>
      <c r="AP6" s="36">
        <f t="shared" si="5"/>
        <v>0.03</v>
      </c>
      <c r="AQ6" s="35">
        <f t="shared" si="5"/>
        <v>0</v>
      </c>
      <c r="AR6" s="35">
        <f t="shared" si="5"/>
        <v>0</v>
      </c>
      <c r="AS6" s="35" t="str">
        <f>IF(AS7="","",IF(AS7="-","【-】","【"&amp;SUBSTITUTE(TEXT(AS7,"#,##0.00"),"-","△")&amp;"】"))</f>
        <v>【1.08】</v>
      </c>
      <c r="AT6" s="36">
        <f>IF(AT7="",NA(),AT7)</f>
        <v>339.78</v>
      </c>
      <c r="AU6" s="36">
        <f t="shared" ref="AU6:BC6" si="6">IF(AU7="",NA(),AU7)</f>
        <v>318.27</v>
      </c>
      <c r="AV6" s="36">
        <f t="shared" si="6"/>
        <v>349.78</v>
      </c>
      <c r="AW6" s="36">
        <f t="shared" si="6"/>
        <v>304.77999999999997</v>
      </c>
      <c r="AX6" s="36">
        <f t="shared" si="6"/>
        <v>247.44</v>
      </c>
      <c r="AY6" s="36">
        <f t="shared" si="6"/>
        <v>352.05</v>
      </c>
      <c r="AZ6" s="36">
        <f t="shared" si="6"/>
        <v>349.04</v>
      </c>
      <c r="BA6" s="36">
        <f t="shared" si="6"/>
        <v>337.49</v>
      </c>
      <c r="BB6" s="36">
        <f t="shared" si="6"/>
        <v>335.6</v>
      </c>
      <c r="BC6" s="36">
        <f t="shared" si="6"/>
        <v>358.91</v>
      </c>
      <c r="BD6" s="35" t="str">
        <f>IF(BD7="","",IF(BD7="-","【-】","【"&amp;SUBSTITUTE(TEXT(BD7,"#,##0.00"),"-","△")&amp;"】"))</f>
        <v>【264.97】</v>
      </c>
      <c r="BE6" s="36">
        <f>IF(BE7="",NA(),BE7)</f>
        <v>291.35000000000002</v>
      </c>
      <c r="BF6" s="36">
        <f t="shared" ref="BF6:BN6" si="7">IF(BF7="",NA(),BF7)</f>
        <v>289.47000000000003</v>
      </c>
      <c r="BG6" s="36">
        <f t="shared" si="7"/>
        <v>291.73</v>
      </c>
      <c r="BH6" s="36">
        <f t="shared" si="7"/>
        <v>260.22000000000003</v>
      </c>
      <c r="BI6" s="36">
        <f t="shared" si="7"/>
        <v>284.92</v>
      </c>
      <c r="BJ6" s="36">
        <f t="shared" si="7"/>
        <v>250.76</v>
      </c>
      <c r="BK6" s="36">
        <f t="shared" si="7"/>
        <v>254.54</v>
      </c>
      <c r="BL6" s="36">
        <f t="shared" si="7"/>
        <v>265.92</v>
      </c>
      <c r="BM6" s="36">
        <f t="shared" si="7"/>
        <v>258.26</v>
      </c>
      <c r="BN6" s="36">
        <f t="shared" si="7"/>
        <v>247.27</v>
      </c>
      <c r="BO6" s="35" t="str">
        <f>IF(BO7="","",IF(BO7="-","【-】","【"&amp;SUBSTITUTE(TEXT(BO7,"#,##0.00"),"-","△")&amp;"】"))</f>
        <v>【266.61】</v>
      </c>
      <c r="BP6" s="36">
        <f>IF(BP7="",NA(),BP7)</f>
        <v>92.42</v>
      </c>
      <c r="BQ6" s="36">
        <f t="shared" ref="BQ6:BY6" si="8">IF(BQ7="",NA(),BQ7)</f>
        <v>93.92</v>
      </c>
      <c r="BR6" s="36">
        <f t="shared" si="8"/>
        <v>102.68</v>
      </c>
      <c r="BS6" s="36">
        <f t="shared" si="8"/>
        <v>120.3</v>
      </c>
      <c r="BT6" s="36">
        <f t="shared" si="8"/>
        <v>116.83</v>
      </c>
      <c r="BU6" s="36">
        <f t="shared" si="8"/>
        <v>106.69</v>
      </c>
      <c r="BV6" s="36">
        <f t="shared" si="8"/>
        <v>106.52</v>
      </c>
      <c r="BW6" s="36">
        <f t="shared" si="8"/>
        <v>105.86</v>
      </c>
      <c r="BX6" s="36">
        <f t="shared" si="8"/>
        <v>106.07</v>
      </c>
      <c r="BY6" s="36">
        <f t="shared" si="8"/>
        <v>105.34</v>
      </c>
      <c r="BZ6" s="35" t="str">
        <f>IF(BZ7="","",IF(BZ7="-","【-】","【"&amp;SUBSTITUTE(TEXT(BZ7,"#,##0.00"),"-","△")&amp;"】"))</f>
        <v>【103.24】</v>
      </c>
      <c r="CA6" s="36">
        <f>IF(CA7="",NA(),CA7)</f>
        <v>94.02</v>
      </c>
      <c r="CB6" s="36">
        <f t="shared" ref="CB6:CJ6" si="9">IF(CB7="",NA(),CB7)</f>
        <v>92.48</v>
      </c>
      <c r="CC6" s="36">
        <f t="shared" si="9"/>
        <v>94.04</v>
      </c>
      <c r="CD6" s="36">
        <f t="shared" si="9"/>
        <v>96.89</v>
      </c>
      <c r="CE6" s="36">
        <f t="shared" si="9"/>
        <v>99.8</v>
      </c>
      <c r="CF6" s="36">
        <f t="shared" si="9"/>
        <v>154.91999999999999</v>
      </c>
      <c r="CG6" s="36">
        <f t="shared" si="9"/>
        <v>155.80000000000001</v>
      </c>
      <c r="CH6" s="36">
        <f t="shared" si="9"/>
        <v>158.58000000000001</v>
      </c>
      <c r="CI6" s="36">
        <f t="shared" si="9"/>
        <v>159.22</v>
      </c>
      <c r="CJ6" s="36">
        <f t="shared" si="9"/>
        <v>159.6</v>
      </c>
      <c r="CK6" s="35" t="str">
        <f>IF(CK7="","",IF(CK7="-","【-】","【"&amp;SUBSTITUTE(TEXT(CK7,"#,##0.00"),"-","△")&amp;"】"))</f>
        <v>【168.38】</v>
      </c>
      <c r="CL6" s="36">
        <f>IF(CL7="",NA(),CL7)</f>
        <v>53.71</v>
      </c>
      <c r="CM6" s="36">
        <f t="shared" ref="CM6:CU6" si="10">IF(CM7="",NA(),CM7)</f>
        <v>53.44</v>
      </c>
      <c r="CN6" s="36">
        <f t="shared" si="10"/>
        <v>54.18</v>
      </c>
      <c r="CO6" s="36">
        <f t="shared" si="10"/>
        <v>53.51</v>
      </c>
      <c r="CP6" s="36">
        <f t="shared" si="10"/>
        <v>52.48</v>
      </c>
      <c r="CQ6" s="36">
        <f t="shared" si="10"/>
        <v>62.26</v>
      </c>
      <c r="CR6" s="36">
        <f t="shared" si="10"/>
        <v>62.1</v>
      </c>
      <c r="CS6" s="36">
        <f t="shared" si="10"/>
        <v>62.38</v>
      </c>
      <c r="CT6" s="36">
        <f t="shared" si="10"/>
        <v>62.83</v>
      </c>
      <c r="CU6" s="36">
        <f t="shared" si="10"/>
        <v>62.05</v>
      </c>
      <c r="CV6" s="35" t="str">
        <f>IF(CV7="","",IF(CV7="-","【-】","【"&amp;SUBSTITUTE(TEXT(CV7,"#,##0.00"),"-","△")&amp;"】"))</f>
        <v>【60.00】</v>
      </c>
      <c r="CW6" s="36">
        <f>IF(CW7="",NA(),CW7)</f>
        <v>83.14</v>
      </c>
      <c r="CX6" s="36">
        <f t="shared" ref="CX6:DF6" si="11">IF(CX7="",NA(),CX7)</f>
        <v>83.86</v>
      </c>
      <c r="CY6" s="36">
        <f t="shared" si="11"/>
        <v>82.39</v>
      </c>
      <c r="CZ6" s="36">
        <f t="shared" si="11"/>
        <v>81.7</v>
      </c>
      <c r="DA6" s="36">
        <f t="shared" si="11"/>
        <v>81.42</v>
      </c>
      <c r="DB6" s="36">
        <f t="shared" si="11"/>
        <v>89.5</v>
      </c>
      <c r="DC6" s="36">
        <f t="shared" si="11"/>
        <v>89.52</v>
      </c>
      <c r="DD6" s="36">
        <f t="shared" si="11"/>
        <v>89.17</v>
      </c>
      <c r="DE6" s="36">
        <f t="shared" si="11"/>
        <v>88.86</v>
      </c>
      <c r="DF6" s="36">
        <f t="shared" si="11"/>
        <v>89.11</v>
      </c>
      <c r="DG6" s="35" t="str">
        <f>IF(DG7="","",IF(DG7="-","【-】","【"&amp;SUBSTITUTE(TEXT(DG7,"#,##0.00"),"-","△")&amp;"】"))</f>
        <v>【89.80】</v>
      </c>
      <c r="DH6" s="36">
        <f>IF(DH7="",NA(),DH7)</f>
        <v>45.7</v>
      </c>
      <c r="DI6" s="36">
        <f t="shared" ref="DI6:DQ6" si="12">IF(DI7="",NA(),DI7)</f>
        <v>46.81</v>
      </c>
      <c r="DJ6" s="36">
        <f t="shared" si="12"/>
        <v>47.59</v>
      </c>
      <c r="DK6" s="36">
        <f t="shared" si="12"/>
        <v>48.27</v>
      </c>
      <c r="DL6" s="36">
        <f t="shared" si="12"/>
        <v>47.07</v>
      </c>
      <c r="DM6" s="36">
        <f t="shared" si="12"/>
        <v>45.89</v>
      </c>
      <c r="DN6" s="36">
        <f t="shared" si="12"/>
        <v>46.58</v>
      </c>
      <c r="DO6" s="36">
        <f t="shared" si="12"/>
        <v>46.99</v>
      </c>
      <c r="DP6" s="36">
        <f t="shared" si="12"/>
        <v>47.89</v>
      </c>
      <c r="DQ6" s="36">
        <f t="shared" si="12"/>
        <v>48.69</v>
      </c>
      <c r="DR6" s="35" t="str">
        <f>IF(DR7="","",IF(DR7="-","【-】","【"&amp;SUBSTITUTE(TEXT(DR7,"#,##0.00"),"-","△")&amp;"】"))</f>
        <v>【49.59】</v>
      </c>
      <c r="DS6" s="36">
        <f>IF(DS7="",NA(),DS7)</f>
        <v>32.65</v>
      </c>
      <c r="DT6" s="36">
        <f t="shared" ref="DT6:EB6" si="13">IF(DT7="",NA(),DT7)</f>
        <v>32.78</v>
      </c>
      <c r="DU6" s="36">
        <f t="shared" si="13"/>
        <v>32.33</v>
      </c>
      <c r="DV6" s="36">
        <f t="shared" si="13"/>
        <v>31.3</v>
      </c>
      <c r="DW6" s="36">
        <f t="shared" si="13"/>
        <v>30.4</v>
      </c>
      <c r="DX6" s="36">
        <f t="shared" si="13"/>
        <v>13.14</v>
      </c>
      <c r="DY6" s="36">
        <f t="shared" si="13"/>
        <v>14.45</v>
      </c>
      <c r="DZ6" s="36">
        <f t="shared" si="13"/>
        <v>15.83</v>
      </c>
      <c r="EA6" s="36">
        <f t="shared" si="13"/>
        <v>16.899999999999999</v>
      </c>
      <c r="EB6" s="36">
        <f t="shared" si="13"/>
        <v>18.260000000000002</v>
      </c>
      <c r="EC6" s="35" t="str">
        <f>IF(EC7="","",IF(EC7="-","【-】","【"&amp;SUBSTITUTE(TEXT(EC7,"#,##0.00"),"-","△")&amp;"】"))</f>
        <v>【19.44】</v>
      </c>
      <c r="ED6" s="36">
        <f>IF(ED7="",NA(),ED7)</f>
        <v>1.32</v>
      </c>
      <c r="EE6" s="36">
        <f t="shared" ref="EE6:EM6" si="14">IF(EE7="",NA(),EE7)</f>
        <v>2.1800000000000002</v>
      </c>
      <c r="EF6" s="36">
        <f t="shared" si="14"/>
        <v>1.33</v>
      </c>
      <c r="EG6" s="36">
        <f t="shared" si="14"/>
        <v>1.47</v>
      </c>
      <c r="EH6" s="36">
        <f t="shared" si="14"/>
        <v>1.35</v>
      </c>
      <c r="EI6" s="36">
        <f t="shared" si="14"/>
        <v>0.95</v>
      </c>
      <c r="EJ6" s="36">
        <f t="shared" si="14"/>
        <v>0.74</v>
      </c>
      <c r="EK6" s="36">
        <f t="shared" si="14"/>
        <v>0.74</v>
      </c>
      <c r="EL6" s="36">
        <f t="shared" si="14"/>
        <v>0.72</v>
      </c>
      <c r="EM6" s="36">
        <f t="shared" si="14"/>
        <v>0.66</v>
      </c>
      <c r="EN6" s="35" t="str">
        <f>IF(EN7="","",IF(EN7="-","【-】","【"&amp;SUBSTITUTE(TEXT(EN7,"#,##0.00"),"-","△")&amp;"】"))</f>
        <v>【0.68】</v>
      </c>
    </row>
    <row r="7" spans="1:144" s="37" customFormat="1" x14ac:dyDescent="0.15">
      <c r="A7" s="29"/>
      <c r="B7" s="38">
        <v>2019</v>
      </c>
      <c r="C7" s="38">
        <v>222062</v>
      </c>
      <c r="D7" s="38">
        <v>46</v>
      </c>
      <c r="E7" s="38">
        <v>1</v>
      </c>
      <c r="F7" s="38">
        <v>0</v>
      </c>
      <c r="G7" s="38">
        <v>1</v>
      </c>
      <c r="H7" s="38" t="s">
        <v>93</v>
      </c>
      <c r="I7" s="38" t="s">
        <v>94</v>
      </c>
      <c r="J7" s="38" t="s">
        <v>95</v>
      </c>
      <c r="K7" s="38" t="s">
        <v>96</v>
      </c>
      <c r="L7" s="38" t="s">
        <v>97</v>
      </c>
      <c r="M7" s="38" t="s">
        <v>98</v>
      </c>
      <c r="N7" s="39" t="s">
        <v>99</v>
      </c>
      <c r="O7" s="39">
        <v>65.42</v>
      </c>
      <c r="P7" s="39">
        <v>99.96</v>
      </c>
      <c r="Q7" s="39">
        <v>2190</v>
      </c>
      <c r="R7" s="39">
        <v>109445</v>
      </c>
      <c r="S7" s="39">
        <v>62.02</v>
      </c>
      <c r="T7" s="39">
        <v>1764.67</v>
      </c>
      <c r="U7" s="39">
        <v>109163</v>
      </c>
      <c r="V7" s="39">
        <v>29.29</v>
      </c>
      <c r="W7" s="39">
        <v>3726.97</v>
      </c>
      <c r="X7" s="39">
        <v>99.17</v>
      </c>
      <c r="Y7" s="39">
        <v>108.68</v>
      </c>
      <c r="Z7" s="39">
        <v>108.18</v>
      </c>
      <c r="AA7" s="39">
        <v>124.26</v>
      </c>
      <c r="AB7" s="39">
        <v>121.16</v>
      </c>
      <c r="AC7" s="39">
        <v>114</v>
      </c>
      <c r="AD7" s="39">
        <v>114</v>
      </c>
      <c r="AE7" s="39">
        <v>113.68</v>
      </c>
      <c r="AF7" s="39">
        <v>113.82</v>
      </c>
      <c r="AG7" s="39">
        <v>112.82</v>
      </c>
      <c r="AH7" s="39">
        <v>112.01</v>
      </c>
      <c r="AI7" s="39">
        <v>0</v>
      </c>
      <c r="AJ7" s="39">
        <v>0</v>
      </c>
      <c r="AK7" s="39">
        <v>0</v>
      </c>
      <c r="AL7" s="39">
        <v>0</v>
      </c>
      <c r="AM7" s="39">
        <v>0</v>
      </c>
      <c r="AN7" s="39">
        <v>0.03</v>
      </c>
      <c r="AO7" s="39">
        <v>0.23</v>
      </c>
      <c r="AP7" s="39">
        <v>0.03</v>
      </c>
      <c r="AQ7" s="39">
        <v>0</v>
      </c>
      <c r="AR7" s="39">
        <v>0</v>
      </c>
      <c r="AS7" s="39">
        <v>1.08</v>
      </c>
      <c r="AT7" s="39">
        <v>339.78</v>
      </c>
      <c r="AU7" s="39">
        <v>318.27</v>
      </c>
      <c r="AV7" s="39">
        <v>349.78</v>
      </c>
      <c r="AW7" s="39">
        <v>304.77999999999997</v>
      </c>
      <c r="AX7" s="39">
        <v>247.44</v>
      </c>
      <c r="AY7" s="39">
        <v>352.05</v>
      </c>
      <c r="AZ7" s="39">
        <v>349.04</v>
      </c>
      <c r="BA7" s="39">
        <v>337.49</v>
      </c>
      <c r="BB7" s="39">
        <v>335.6</v>
      </c>
      <c r="BC7" s="39">
        <v>358.91</v>
      </c>
      <c r="BD7" s="39">
        <v>264.97000000000003</v>
      </c>
      <c r="BE7" s="39">
        <v>291.35000000000002</v>
      </c>
      <c r="BF7" s="39">
        <v>289.47000000000003</v>
      </c>
      <c r="BG7" s="39">
        <v>291.73</v>
      </c>
      <c r="BH7" s="39">
        <v>260.22000000000003</v>
      </c>
      <c r="BI7" s="39">
        <v>284.92</v>
      </c>
      <c r="BJ7" s="39">
        <v>250.76</v>
      </c>
      <c r="BK7" s="39">
        <v>254.54</v>
      </c>
      <c r="BL7" s="39">
        <v>265.92</v>
      </c>
      <c r="BM7" s="39">
        <v>258.26</v>
      </c>
      <c r="BN7" s="39">
        <v>247.27</v>
      </c>
      <c r="BO7" s="39">
        <v>266.61</v>
      </c>
      <c r="BP7" s="39">
        <v>92.42</v>
      </c>
      <c r="BQ7" s="39">
        <v>93.92</v>
      </c>
      <c r="BR7" s="39">
        <v>102.68</v>
      </c>
      <c r="BS7" s="39">
        <v>120.3</v>
      </c>
      <c r="BT7" s="39">
        <v>116.83</v>
      </c>
      <c r="BU7" s="39">
        <v>106.69</v>
      </c>
      <c r="BV7" s="39">
        <v>106.52</v>
      </c>
      <c r="BW7" s="39">
        <v>105.86</v>
      </c>
      <c r="BX7" s="39">
        <v>106.07</v>
      </c>
      <c r="BY7" s="39">
        <v>105.34</v>
      </c>
      <c r="BZ7" s="39">
        <v>103.24</v>
      </c>
      <c r="CA7" s="39">
        <v>94.02</v>
      </c>
      <c r="CB7" s="39">
        <v>92.48</v>
      </c>
      <c r="CC7" s="39">
        <v>94.04</v>
      </c>
      <c r="CD7" s="39">
        <v>96.89</v>
      </c>
      <c r="CE7" s="39">
        <v>99.8</v>
      </c>
      <c r="CF7" s="39">
        <v>154.91999999999999</v>
      </c>
      <c r="CG7" s="39">
        <v>155.80000000000001</v>
      </c>
      <c r="CH7" s="39">
        <v>158.58000000000001</v>
      </c>
      <c r="CI7" s="39">
        <v>159.22</v>
      </c>
      <c r="CJ7" s="39">
        <v>159.6</v>
      </c>
      <c r="CK7" s="39">
        <v>168.38</v>
      </c>
      <c r="CL7" s="39">
        <v>53.71</v>
      </c>
      <c r="CM7" s="39">
        <v>53.44</v>
      </c>
      <c r="CN7" s="39">
        <v>54.18</v>
      </c>
      <c r="CO7" s="39">
        <v>53.51</v>
      </c>
      <c r="CP7" s="39">
        <v>52.48</v>
      </c>
      <c r="CQ7" s="39">
        <v>62.26</v>
      </c>
      <c r="CR7" s="39">
        <v>62.1</v>
      </c>
      <c r="CS7" s="39">
        <v>62.38</v>
      </c>
      <c r="CT7" s="39">
        <v>62.83</v>
      </c>
      <c r="CU7" s="39">
        <v>62.05</v>
      </c>
      <c r="CV7" s="39">
        <v>60</v>
      </c>
      <c r="CW7" s="39">
        <v>83.14</v>
      </c>
      <c r="CX7" s="39">
        <v>83.86</v>
      </c>
      <c r="CY7" s="39">
        <v>82.39</v>
      </c>
      <c r="CZ7" s="39">
        <v>81.7</v>
      </c>
      <c r="DA7" s="39">
        <v>81.42</v>
      </c>
      <c r="DB7" s="39">
        <v>89.5</v>
      </c>
      <c r="DC7" s="39">
        <v>89.52</v>
      </c>
      <c r="DD7" s="39">
        <v>89.17</v>
      </c>
      <c r="DE7" s="39">
        <v>88.86</v>
      </c>
      <c r="DF7" s="39">
        <v>89.11</v>
      </c>
      <c r="DG7" s="39">
        <v>89.8</v>
      </c>
      <c r="DH7" s="39">
        <v>45.7</v>
      </c>
      <c r="DI7" s="39">
        <v>46.81</v>
      </c>
      <c r="DJ7" s="39">
        <v>47.59</v>
      </c>
      <c r="DK7" s="39">
        <v>48.27</v>
      </c>
      <c r="DL7" s="39">
        <v>47.07</v>
      </c>
      <c r="DM7" s="39">
        <v>45.89</v>
      </c>
      <c r="DN7" s="39">
        <v>46.58</v>
      </c>
      <c r="DO7" s="39">
        <v>46.99</v>
      </c>
      <c r="DP7" s="39">
        <v>47.89</v>
      </c>
      <c r="DQ7" s="39">
        <v>48.69</v>
      </c>
      <c r="DR7" s="39">
        <v>49.59</v>
      </c>
      <c r="DS7" s="39">
        <v>32.65</v>
      </c>
      <c r="DT7" s="39">
        <v>32.78</v>
      </c>
      <c r="DU7" s="39">
        <v>32.33</v>
      </c>
      <c r="DV7" s="39">
        <v>31.3</v>
      </c>
      <c r="DW7" s="39">
        <v>30.4</v>
      </c>
      <c r="DX7" s="39">
        <v>13.14</v>
      </c>
      <c r="DY7" s="39">
        <v>14.45</v>
      </c>
      <c r="DZ7" s="39">
        <v>15.83</v>
      </c>
      <c r="EA7" s="39">
        <v>16.899999999999999</v>
      </c>
      <c r="EB7" s="39">
        <v>18.260000000000002</v>
      </c>
      <c r="EC7" s="39">
        <v>19.440000000000001</v>
      </c>
      <c r="ED7" s="39">
        <v>1.32</v>
      </c>
      <c r="EE7" s="39">
        <v>2.1800000000000002</v>
      </c>
      <c r="EF7" s="39">
        <v>1.33</v>
      </c>
      <c r="EG7" s="39">
        <v>1.47</v>
      </c>
      <c r="EH7" s="39">
        <v>1.35</v>
      </c>
      <c r="EI7" s="39">
        <v>0.95</v>
      </c>
      <c r="EJ7" s="39">
        <v>0.74</v>
      </c>
      <c r="EK7" s="39">
        <v>0.74</v>
      </c>
      <c r="EL7" s="39">
        <v>0.72</v>
      </c>
      <c r="EM7" s="39">
        <v>0.66</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108</v>
      </c>
      <c r="D13" t="s">
        <v>109</v>
      </c>
      <c r="E13" t="s">
        <v>110</v>
      </c>
      <c r="F13" t="s">
        <v>111</v>
      </c>
      <c r="G13" t="s">
        <v>112</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長澤　薫子</dc:creator>
  <cp:lastModifiedBy>柳田　至孝</cp:lastModifiedBy>
  <cp:lastPrinted>2021-03-01T02:32:46Z</cp:lastPrinted>
  <dcterms:created xsi:type="dcterms:W3CDTF">2021-03-01T02:34:44Z</dcterms:created>
  <dcterms:modified xsi:type="dcterms:W3CDTF">2022-02-17T06:47:21Z</dcterms:modified>
</cp:coreProperties>
</file>