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EE491AC2-0777-47E8-B1F7-41B73C22109C}" xr6:coauthVersionLast="47" xr6:coauthVersionMax="47" xr10:uidLastSave="{00000000-0000-0000-0000-000000000000}"/>
  <bookViews>
    <workbookView xWindow="-110" yWindow="-110" windowWidth="19420" windowHeight="11020" xr2:uid="{00000000-000D-0000-FFFF-FFFF00000000}"/>
  </bookViews>
  <sheets>
    <sheet name="C-01-02" sheetId="9" r:id="rId1"/>
    <sheet name="C-03" sheetId="10" r:id="rId2"/>
    <sheet name="C-04-05" sheetId="11" r:id="rId3"/>
    <sheet name="C-06-07" sheetId="12" r:id="rId4"/>
    <sheet name="C-08" sheetId="8" r:id="rId5"/>
  </sheets>
  <definedNames>
    <definedName name="集計ｍｓ10" localSheetId="0">#REF!</definedName>
    <definedName name="集計ｍｓ10" localSheetId="1">#REF!</definedName>
    <definedName name="集計ｍｓ10" localSheetId="2">#REF!</definedName>
    <definedName name="集計ｍｓ10" localSheetId="3">#REF!</definedName>
    <definedName name="集計ｍｓ10">#REF!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8" l="1"/>
  <c r="D15" i="8" s="1"/>
  <c r="D9" i="8"/>
  <c r="D8" i="8" s="1"/>
  <c r="E9" i="8"/>
  <c r="E8" i="8" s="1"/>
  <c r="F9" i="8"/>
  <c r="F8" i="8" s="1"/>
  <c r="G9" i="8"/>
  <c r="G8" i="8" s="1"/>
  <c r="D19" i="8"/>
  <c r="E19" i="8"/>
  <c r="F19" i="8"/>
  <c r="G19" i="8"/>
  <c r="D23" i="8"/>
  <c r="E23" i="8"/>
  <c r="F23" i="8"/>
  <c r="G23" i="8"/>
  <c r="E13" i="12"/>
  <c r="K13" i="12"/>
  <c r="J13" i="12"/>
  <c r="I13" i="12"/>
  <c r="H13" i="12"/>
  <c r="G13" i="12"/>
  <c r="F13" i="12"/>
  <c r="I53" i="12"/>
  <c r="J53" i="12" s="1"/>
  <c r="C53" i="12"/>
  <c r="D12" i="11"/>
  <c r="D6" i="11" s="1"/>
  <c r="D13" i="11"/>
  <c r="C14" i="10"/>
  <c r="C13" i="10"/>
  <c r="D48" i="10"/>
  <c r="D47" i="10"/>
  <c r="I46" i="10"/>
  <c r="I45" i="10"/>
  <c r="I44" i="10"/>
  <c r="I43" i="10"/>
  <c r="I42" i="10"/>
  <c r="I41" i="10"/>
  <c r="I40" i="10"/>
  <c r="I39" i="10"/>
  <c r="I38" i="10"/>
  <c r="I37" i="10"/>
  <c r="I36" i="10"/>
  <c r="I35" i="10"/>
  <c r="I34" i="10"/>
  <c r="I33" i="10"/>
  <c r="I32" i="10"/>
  <c r="I31" i="10"/>
  <c r="I30" i="10"/>
  <c r="I29" i="10"/>
  <c r="I28" i="10"/>
  <c r="I27" i="10"/>
  <c r="I26" i="10"/>
  <c r="I25" i="10"/>
  <c r="I24" i="10"/>
  <c r="I23" i="10"/>
  <c r="I22" i="10"/>
  <c r="I21" i="10"/>
  <c r="I20" i="10"/>
  <c r="I19" i="10"/>
  <c r="I18" i="10"/>
  <c r="I17" i="10"/>
  <c r="H14" i="10"/>
  <c r="H8" i="10" s="1"/>
  <c r="I8" i="10" s="1"/>
  <c r="I13" i="10"/>
  <c r="H13" i="10"/>
  <c r="I10" i="10"/>
  <c r="I9" i="10"/>
  <c r="H7" i="10"/>
  <c r="I7" i="10" s="1"/>
  <c r="E27" i="9"/>
  <c r="C27" i="9"/>
  <c r="C26" i="9"/>
  <c r="C25" i="9"/>
  <c r="C24" i="9"/>
  <c r="E26" i="9"/>
  <c r="D7" i="8" l="1"/>
  <c r="I14" i="10"/>
  <c r="D7" i="10"/>
  <c r="D13" i="10" l="1"/>
  <c r="D46" i="10"/>
  <c r="D42" i="10"/>
  <c r="D38" i="10"/>
  <c r="D34" i="10"/>
  <c r="D30" i="10"/>
  <c r="D26" i="10"/>
  <c r="D22" i="10"/>
  <c r="D18" i="10"/>
  <c r="D8" i="10"/>
  <c r="D44" i="10"/>
  <c r="D40" i="10"/>
  <c r="D36" i="10"/>
  <c r="D32" i="10"/>
  <c r="D28" i="10"/>
  <c r="D24" i="10"/>
  <c r="D20" i="10"/>
  <c r="D10" i="10"/>
  <c r="D23" i="10"/>
  <c r="D31" i="10"/>
  <c r="D39" i="10"/>
  <c r="D17" i="10"/>
  <c r="D21" i="10"/>
  <c r="D25" i="10"/>
  <c r="D29" i="10"/>
  <c r="D33" i="10"/>
  <c r="D37" i="10"/>
  <c r="D41" i="10"/>
  <c r="D45" i="10"/>
  <c r="D9" i="10"/>
  <c r="D19" i="10"/>
  <c r="D27" i="10"/>
  <c r="D35" i="10"/>
  <c r="D43" i="10"/>
  <c r="D14" i="10"/>
  <c r="I52" i="12"/>
  <c r="J52" i="12" s="1"/>
  <c r="C52" i="12"/>
  <c r="I51" i="12"/>
  <c r="C51" i="12"/>
  <c r="I50" i="12"/>
  <c r="C50" i="12"/>
  <c r="I41" i="12"/>
  <c r="C41" i="12"/>
  <c r="I40" i="12"/>
  <c r="C40" i="12"/>
  <c r="G73" i="11" l="1"/>
  <c r="E73" i="11"/>
  <c r="J13" i="11"/>
  <c r="J7" i="11" s="1"/>
  <c r="H13" i="11"/>
  <c r="H7" i="11" s="1"/>
  <c r="G13" i="11"/>
  <c r="G7" i="11" s="1"/>
  <c r="F13" i="11"/>
  <c r="F7" i="11" s="1"/>
  <c r="E13" i="11"/>
  <c r="E7" i="11" s="1"/>
  <c r="D7" i="11"/>
  <c r="J12" i="11"/>
  <c r="J6" i="11" s="1"/>
  <c r="I12" i="11"/>
  <c r="I6" i="11" s="1"/>
  <c r="H12" i="11"/>
  <c r="H6" i="11" s="1"/>
  <c r="G12" i="11"/>
  <c r="G6" i="11" s="1"/>
  <c r="F12" i="11"/>
  <c r="F6" i="11" s="1"/>
  <c r="E12" i="11"/>
  <c r="E6" i="11" s="1"/>
  <c r="E25" i="9" l="1"/>
  <c r="E24" i="9"/>
  <c r="E17" i="9"/>
  <c r="C17" i="9"/>
  <c r="E16" i="9"/>
  <c r="C16" i="9"/>
  <c r="E15" i="9"/>
  <c r="C15" i="9"/>
  <c r="E14" i="9"/>
  <c r="C14" i="9"/>
  <c r="E13" i="9"/>
  <c r="C13" i="9"/>
  <c r="E12" i="9"/>
  <c r="C12" i="9"/>
  <c r="E11" i="9"/>
  <c r="C11" i="9"/>
  <c r="E10" i="9"/>
  <c r="C10" i="9"/>
  <c r="E9" i="9"/>
  <c r="C9" i="9"/>
  <c r="E8" i="9"/>
  <c r="C8" i="9"/>
  <c r="E7" i="9"/>
  <c r="C7" i="9"/>
  <c r="G136" i="8" l="1"/>
  <c r="F136" i="8"/>
  <c r="E136" i="8"/>
  <c r="D136" i="8"/>
  <c r="G127" i="8"/>
  <c r="F127" i="8"/>
  <c r="E127" i="8"/>
  <c r="D127" i="8"/>
  <c r="G124" i="8"/>
  <c r="F124" i="8"/>
  <c r="E124" i="8"/>
  <c r="D124" i="8"/>
  <c r="G120" i="8"/>
  <c r="F120" i="8"/>
  <c r="E120" i="8"/>
  <c r="D120" i="8"/>
  <c r="G117" i="8"/>
  <c r="F117" i="8"/>
  <c r="E117" i="8"/>
  <c r="D117" i="8"/>
  <c r="G113" i="8"/>
  <c r="F113" i="8"/>
  <c r="E113" i="8"/>
  <c r="D113" i="8"/>
  <c r="G109" i="8"/>
  <c r="F109" i="8"/>
  <c r="E109" i="8"/>
  <c r="D109" i="8"/>
  <c r="G104" i="8"/>
  <c r="F104" i="8"/>
  <c r="E104" i="8"/>
  <c r="D104" i="8"/>
  <c r="G94" i="8"/>
  <c r="F94" i="8"/>
  <c r="E94" i="8"/>
  <c r="D94" i="8"/>
  <c r="G87" i="8"/>
  <c r="F87" i="8"/>
  <c r="E87" i="8"/>
  <c r="D87" i="8"/>
  <c r="G74" i="8"/>
  <c r="G65" i="8"/>
  <c r="F65" i="8"/>
  <c r="E65" i="8"/>
  <c r="D65" i="8"/>
  <c r="G59" i="8"/>
  <c r="F59" i="8"/>
  <c r="E59" i="8"/>
  <c r="D59" i="8"/>
  <c r="G54" i="8"/>
  <c r="G16" i="8" s="1"/>
  <c r="F54" i="8"/>
  <c r="F16" i="8" s="1"/>
  <c r="F7" i="8" s="1"/>
  <c r="E54" i="8"/>
  <c r="E16" i="8" s="1"/>
  <c r="E7" i="8" s="1"/>
  <c r="D54" i="8"/>
  <c r="E15" i="8" l="1"/>
  <c r="E6" i="8" s="1"/>
  <c r="F15" i="8"/>
  <c r="F6" i="8" s="1"/>
  <c r="G15" i="8"/>
  <c r="G6" i="8" s="1"/>
  <c r="G7" i="8"/>
</calcChain>
</file>

<file path=xl/sharedStrings.xml><?xml version="1.0" encoding="utf-8"?>
<sst xmlns="http://schemas.openxmlformats.org/spreadsheetml/2006/main" count="793" uniqueCount="403">
  <si>
    <t>年　次</t>
    <rPh sb="0" eb="1">
      <t>ネン</t>
    </rPh>
    <rPh sb="2" eb="3">
      <t>ツギ</t>
    </rPh>
    <phoneticPr fontId="2"/>
  </si>
  <si>
    <t>事　業　所　数</t>
    <rPh sb="0" eb="5">
      <t>ジギョウショ</t>
    </rPh>
    <rPh sb="6" eb="7">
      <t>スウ</t>
    </rPh>
    <phoneticPr fontId="2"/>
  </si>
  <si>
    <t>従　業　者　数</t>
    <rPh sb="0" eb="5">
      <t>ジュウギョウシャ</t>
    </rPh>
    <rPh sb="6" eb="7">
      <t>スウ</t>
    </rPh>
    <phoneticPr fontId="2"/>
  </si>
  <si>
    <t>事業所数</t>
    <rPh sb="0" eb="3">
      <t>ジギョウショ</t>
    </rPh>
    <rPh sb="3" eb="4">
      <t>スウ</t>
    </rPh>
    <phoneticPr fontId="2"/>
  </si>
  <si>
    <t>従業者数</t>
    <rPh sb="0" eb="3">
      <t>ジュウギョウシャ</t>
    </rPh>
    <rPh sb="3" eb="4">
      <t>スウ</t>
    </rPh>
    <phoneticPr fontId="2"/>
  </si>
  <si>
    <t>昭和38年</t>
    <rPh sb="0" eb="2">
      <t>ショウワ</t>
    </rPh>
    <rPh sb="4" eb="5">
      <t>ネン</t>
    </rPh>
    <phoneticPr fontId="2"/>
  </si>
  <si>
    <t>　　　　－</t>
    <phoneticPr fontId="2"/>
  </si>
  <si>
    <t>41年</t>
    <rPh sb="2" eb="3">
      <t>ネン</t>
    </rPh>
    <phoneticPr fontId="2"/>
  </si>
  <si>
    <t>44年</t>
    <rPh sb="2" eb="3">
      <t>ネン</t>
    </rPh>
    <phoneticPr fontId="2"/>
  </si>
  <si>
    <t>47年</t>
    <rPh sb="2" eb="3">
      <t>ネン</t>
    </rPh>
    <phoneticPr fontId="2"/>
  </si>
  <si>
    <t>50年</t>
    <rPh sb="2" eb="3">
      <t>ネン</t>
    </rPh>
    <phoneticPr fontId="2"/>
  </si>
  <si>
    <t>53年</t>
    <rPh sb="2" eb="3">
      <t>ネン</t>
    </rPh>
    <phoneticPr fontId="2"/>
  </si>
  <si>
    <t>56年</t>
    <rPh sb="2" eb="3">
      <t>ネン</t>
    </rPh>
    <phoneticPr fontId="2"/>
  </si>
  <si>
    <t>61年</t>
    <rPh sb="2" eb="3">
      <t>ネン</t>
    </rPh>
    <phoneticPr fontId="2"/>
  </si>
  <si>
    <t>平成3年</t>
    <rPh sb="0" eb="2">
      <t>ヘイセイ</t>
    </rPh>
    <rPh sb="3" eb="4">
      <t>ネン</t>
    </rPh>
    <phoneticPr fontId="2"/>
  </si>
  <si>
    <t>8年</t>
    <rPh sb="1" eb="2">
      <t>ネン</t>
    </rPh>
    <phoneticPr fontId="2"/>
  </si>
  <si>
    <t>13年</t>
    <rPh sb="2" eb="3">
      <t>ネン</t>
    </rPh>
    <phoneticPr fontId="2"/>
  </si>
  <si>
    <t>(事業所・企業統計調査より)</t>
    <phoneticPr fontId="2"/>
  </si>
  <si>
    <t>前回対比</t>
    <rPh sb="0" eb="2">
      <t>ゼンカイ</t>
    </rPh>
    <rPh sb="2" eb="4">
      <t>タイヒ</t>
    </rPh>
    <phoneticPr fontId="2"/>
  </si>
  <si>
    <t>18年</t>
    <rPh sb="2" eb="3">
      <t>ネン</t>
    </rPh>
    <phoneticPr fontId="2"/>
  </si>
  <si>
    <t>-</t>
    <phoneticPr fontId="2"/>
  </si>
  <si>
    <t>24年</t>
    <rPh sb="2" eb="3">
      <t>ネン</t>
    </rPh>
    <phoneticPr fontId="2"/>
  </si>
  <si>
    <t>平成21年</t>
    <rPh sb="0" eb="2">
      <t>ヘイセイ</t>
    </rPh>
    <rPh sb="4" eb="5">
      <t>ネン</t>
    </rPh>
    <phoneticPr fontId="2"/>
  </si>
  <si>
    <t>26年</t>
    <rPh sb="2" eb="3">
      <t>ネン</t>
    </rPh>
    <phoneticPr fontId="2"/>
  </si>
  <si>
    <t>(経済センサス-基礎調査、経済センサス-活動調査より)</t>
    <rPh sb="1" eb="3">
      <t>ケイザイ</t>
    </rPh>
    <rPh sb="8" eb="10">
      <t>キソ</t>
    </rPh>
    <rPh sb="10" eb="12">
      <t>チョウサ</t>
    </rPh>
    <rPh sb="13" eb="15">
      <t>ケイザイ</t>
    </rPh>
    <rPh sb="20" eb="22">
      <t>カツドウ</t>
    </rPh>
    <rPh sb="22" eb="24">
      <t>チョウサ</t>
    </rPh>
    <phoneticPr fontId="2"/>
  </si>
  <si>
    <t>２．開設時期別民営事業所数と従業者数</t>
    <rPh sb="2" eb="4">
      <t>カイセツ</t>
    </rPh>
    <rPh sb="4" eb="6">
      <t>ジキ</t>
    </rPh>
    <rPh sb="6" eb="7">
      <t>ベツ</t>
    </rPh>
    <rPh sb="7" eb="9">
      <t>ミンエイ</t>
    </rPh>
    <rPh sb="9" eb="12">
      <t>ジギョウショ</t>
    </rPh>
    <rPh sb="12" eb="13">
      <t>カズ</t>
    </rPh>
    <rPh sb="14" eb="17">
      <t>ジュウギョウシャ</t>
    </rPh>
    <rPh sb="17" eb="18">
      <t>カズ</t>
    </rPh>
    <phoneticPr fontId="2"/>
  </si>
  <si>
    <t>開設時期</t>
    <rPh sb="0" eb="2">
      <t>カイセツ</t>
    </rPh>
    <rPh sb="2" eb="4">
      <t>ジキ</t>
    </rPh>
    <phoneticPr fontId="2"/>
  </si>
  <si>
    <t>事業所数</t>
  </si>
  <si>
    <t>従業者数</t>
  </si>
  <si>
    <t>男</t>
    <rPh sb="0" eb="1">
      <t>オトコ</t>
    </rPh>
    <phoneticPr fontId="2"/>
  </si>
  <si>
    <t>女</t>
    <rPh sb="0" eb="1">
      <t>オンナ</t>
    </rPh>
    <phoneticPr fontId="2"/>
  </si>
  <si>
    <t>昭和59年以前</t>
    <rPh sb="0" eb="2">
      <t>ショウワ</t>
    </rPh>
    <rPh sb="4" eb="7">
      <t>ネンイゼン</t>
    </rPh>
    <phoneticPr fontId="2"/>
  </si>
  <si>
    <t>不詳</t>
    <rPh sb="0" eb="2">
      <t>フショウ</t>
    </rPh>
    <phoneticPr fontId="2"/>
  </si>
  <si>
    <t>平成7年～ 16年</t>
    <rPh sb="8" eb="9">
      <t>ネン</t>
    </rPh>
    <phoneticPr fontId="2"/>
  </si>
  <si>
    <t xml:space="preserve"> 60年～平成6年</t>
    <rPh sb="5" eb="7">
      <t>ヘイセイ</t>
    </rPh>
    <rPh sb="8" eb="9">
      <t>ネン</t>
    </rPh>
    <phoneticPr fontId="2"/>
  </si>
  <si>
    <t>１．事業所数と従業者数</t>
    <rPh sb="2" eb="5">
      <t>ジギョウショ</t>
    </rPh>
    <rPh sb="5" eb="6">
      <t>カズ</t>
    </rPh>
    <rPh sb="7" eb="10">
      <t>ジュウギョウシャ</t>
    </rPh>
    <rPh sb="10" eb="11">
      <t>カズ</t>
    </rPh>
    <phoneticPr fontId="2"/>
  </si>
  <si>
    <t>28年</t>
    <rPh sb="2" eb="3">
      <t>ネン</t>
    </rPh>
    <phoneticPr fontId="2"/>
  </si>
  <si>
    <t>３．産業大分類別事業所数と従業者数</t>
    <rPh sb="2" eb="4">
      <t>サンギョウ</t>
    </rPh>
    <rPh sb="4" eb="5">
      <t>ダイ</t>
    </rPh>
    <rPh sb="5" eb="7">
      <t>ダイブンルイ</t>
    </rPh>
    <rPh sb="7" eb="8">
      <t>ベツ</t>
    </rPh>
    <rPh sb="8" eb="11">
      <t>ジギョウショ</t>
    </rPh>
    <rPh sb="11" eb="12">
      <t>カズ</t>
    </rPh>
    <rPh sb="13" eb="16">
      <t>ジュウギョウシャ</t>
    </rPh>
    <rPh sb="16" eb="17">
      <t>カズ</t>
    </rPh>
    <phoneticPr fontId="2"/>
  </si>
  <si>
    <t>産業分類</t>
    <rPh sb="0" eb="2">
      <t>サンギョウ</t>
    </rPh>
    <rPh sb="2" eb="4">
      <t>ブンルイ</t>
    </rPh>
    <phoneticPr fontId="2"/>
  </si>
  <si>
    <t>事業所数</t>
    <rPh sb="0" eb="3">
      <t>ジギョウショ</t>
    </rPh>
    <rPh sb="3" eb="4">
      <t>カズ</t>
    </rPh>
    <phoneticPr fontId="2"/>
  </si>
  <si>
    <t>構成比</t>
    <rPh sb="0" eb="3">
      <t>コウセイヒ</t>
    </rPh>
    <phoneticPr fontId="2"/>
  </si>
  <si>
    <r>
      <t>A</t>
    </r>
    <r>
      <rPr>
        <sz val="9"/>
        <color indexed="8"/>
        <rFont val="ＭＳ Ｐ明朝"/>
        <family val="1"/>
        <charset val="128"/>
      </rPr>
      <t>～S</t>
    </r>
  </si>
  <si>
    <t>全産業</t>
    <rPh sb="0" eb="1">
      <t>ゼン</t>
    </rPh>
    <rPh sb="1" eb="3">
      <t>サンギョウ</t>
    </rPh>
    <phoneticPr fontId="13"/>
  </si>
  <si>
    <t>農業、林業</t>
    <rPh sb="0" eb="2">
      <t>ノウギョウ</t>
    </rPh>
    <rPh sb="3" eb="5">
      <t>リンギョウ</t>
    </rPh>
    <phoneticPr fontId="13"/>
  </si>
  <si>
    <t>漁業</t>
    <rPh sb="0" eb="2">
      <t>ギョギョウ</t>
    </rPh>
    <phoneticPr fontId="13"/>
  </si>
  <si>
    <r>
      <t>C</t>
    </r>
    <r>
      <rPr>
        <sz val="9"/>
        <color indexed="8"/>
        <rFont val="ＭＳ Ｐ明朝"/>
        <family val="1"/>
        <charset val="128"/>
      </rPr>
      <t>～S</t>
    </r>
  </si>
  <si>
    <t>非農林漁業</t>
    <rPh sb="0" eb="1">
      <t>ヒ</t>
    </rPh>
    <rPh sb="1" eb="3">
      <t>ノウリン</t>
    </rPh>
    <rPh sb="3" eb="5">
      <t>ギョギョウ</t>
    </rPh>
    <phoneticPr fontId="14"/>
  </si>
  <si>
    <t>C</t>
  </si>
  <si>
    <t>鉱業，採石業，砂利採取業</t>
  </si>
  <si>
    <t>-</t>
  </si>
  <si>
    <t>D</t>
  </si>
  <si>
    <t>建設業</t>
  </si>
  <si>
    <t>E</t>
  </si>
  <si>
    <t>製造業</t>
  </si>
  <si>
    <t>F</t>
  </si>
  <si>
    <t>電気・ガス・熱供給・水道業</t>
  </si>
  <si>
    <t>G</t>
  </si>
  <si>
    <t>情報通信業</t>
  </si>
  <si>
    <t>H</t>
  </si>
  <si>
    <t>運輸業，郵便業</t>
  </si>
  <si>
    <t>I</t>
  </si>
  <si>
    <t>卸売業，小売業</t>
  </si>
  <si>
    <t>J</t>
  </si>
  <si>
    <t>金融業，保険業</t>
  </si>
  <si>
    <t>K</t>
  </si>
  <si>
    <t>不動産業，物品賃貸業</t>
  </si>
  <si>
    <t>L</t>
  </si>
  <si>
    <t>学術研究，専門・技術サービス業</t>
  </si>
  <si>
    <t>M</t>
  </si>
  <si>
    <t>宿泊業，飲食サービス業</t>
  </si>
  <si>
    <t>N</t>
  </si>
  <si>
    <t>生活関連サービス業，娯楽業</t>
  </si>
  <si>
    <t>O</t>
  </si>
  <si>
    <t>教育，学習支援業</t>
  </si>
  <si>
    <t>P</t>
  </si>
  <si>
    <t>医療，福祉</t>
  </si>
  <si>
    <t>Q</t>
  </si>
  <si>
    <t>複合サービス事業</t>
  </si>
  <si>
    <t>R</t>
  </si>
  <si>
    <t>S</t>
  </si>
  <si>
    <t>公務（他に分類されるものを除く）</t>
  </si>
  <si>
    <t>４．産業大分類、従業者規模別事業所数及び従業者数</t>
    <rPh sb="2" eb="4">
      <t>サンギョウ</t>
    </rPh>
    <rPh sb="4" eb="7">
      <t>ダイブンルイ</t>
    </rPh>
    <rPh sb="8" eb="11">
      <t>ジュウギョウシャ</t>
    </rPh>
    <rPh sb="11" eb="13">
      <t>キボ</t>
    </rPh>
    <rPh sb="13" eb="14">
      <t>ベツ</t>
    </rPh>
    <rPh sb="14" eb="17">
      <t>ジギョウショ</t>
    </rPh>
    <rPh sb="17" eb="18">
      <t>カズ</t>
    </rPh>
    <rPh sb="18" eb="19">
      <t>オヨ</t>
    </rPh>
    <rPh sb="20" eb="23">
      <t>ジュウギョウシャ</t>
    </rPh>
    <rPh sb="23" eb="24">
      <t>カズ</t>
    </rPh>
    <phoneticPr fontId="2"/>
  </si>
  <si>
    <t>民営</t>
    <rPh sb="0" eb="2">
      <t>ミンエイ</t>
    </rPh>
    <phoneticPr fontId="2"/>
  </si>
  <si>
    <t>国、地方公共団体等</t>
    <rPh sb="0" eb="1">
      <t>クニ</t>
    </rPh>
    <rPh sb="2" eb="4">
      <t>チホウ</t>
    </rPh>
    <rPh sb="4" eb="6">
      <t>コウキョウ</t>
    </rPh>
    <rPh sb="6" eb="9">
      <t>ダンタイナド</t>
    </rPh>
    <phoneticPr fontId="2"/>
  </si>
  <si>
    <t xml:space="preserve"> 1～4人</t>
    <rPh sb="4" eb="5">
      <t>ニン</t>
    </rPh>
    <phoneticPr fontId="14"/>
  </si>
  <si>
    <t>5～9人</t>
    <rPh sb="3" eb="4">
      <t>ニン</t>
    </rPh>
    <phoneticPr fontId="2"/>
  </si>
  <si>
    <t>10～19人</t>
    <rPh sb="5" eb="6">
      <t>ニン</t>
    </rPh>
    <phoneticPr fontId="2"/>
  </si>
  <si>
    <t>20～29人</t>
    <rPh sb="5" eb="6">
      <t>ニン</t>
    </rPh>
    <phoneticPr fontId="2"/>
  </si>
  <si>
    <t>30人以上</t>
    <rPh sb="2" eb="5">
      <t>ニンイジョウ</t>
    </rPh>
    <phoneticPr fontId="2"/>
  </si>
  <si>
    <t>派遣従業者のみ</t>
    <phoneticPr fontId="2"/>
  </si>
  <si>
    <t>全産業</t>
    <rPh sb="0" eb="3">
      <t>ゼンサンギョウ</t>
    </rPh>
    <phoneticPr fontId="13"/>
  </si>
  <si>
    <t>従業者数</t>
    <rPh sb="0" eb="1">
      <t>ジュウ</t>
    </rPh>
    <rPh sb="1" eb="4">
      <t>ギョウシャスウ</t>
    </rPh>
    <phoneticPr fontId="2"/>
  </si>
  <si>
    <t>農林漁業</t>
    <rPh sb="0" eb="2">
      <t>ノウリン</t>
    </rPh>
    <rPh sb="2" eb="4">
      <t>ギョギョウ</t>
    </rPh>
    <phoneticPr fontId="13"/>
  </si>
  <si>
    <t>サービス業（他に分類されないもの）</t>
  </si>
  <si>
    <t>５．経営組織別の事業所数と従業者数</t>
    <rPh sb="2" eb="4">
      <t>ケイエイ</t>
    </rPh>
    <rPh sb="4" eb="6">
      <t>ソシキ</t>
    </rPh>
    <rPh sb="6" eb="7">
      <t>ベツ</t>
    </rPh>
    <rPh sb="8" eb="11">
      <t>ジギョウショ</t>
    </rPh>
    <rPh sb="11" eb="12">
      <t>カズ</t>
    </rPh>
    <rPh sb="13" eb="16">
      <t>ジュウギョウシャ</t>
    </rPh>
    <rPh sb="16" eb="17">
      <t>カズ</t>
    </rPh>
    <phoneticPr fontId="2"/>
  </si>
  <si>
    <t>区　　分</t>
    <rPh sb="0" eb="4">
      <t>クブン</t>
    </rPh>
    <phoneticPr fontId="2"/>
  </si>
  <si>
    <t>総　　　計</t>
    <rPh sb="0" eb="5">
      <t>ソウケイ</t>
    </rPh>
    <phoneticPr fontId="2"/>
  </si>
  <si>
    <t>個　　人</t>
    <rPh sb="0" eb="1">
      <t>コ</t>
    </rPh>
    <rPh sb="3" eb="4">
      <t>ヒト</t>
    </rPh>
    <phoneticPr fontId="2"/>
  </si>
  <si>
    <t>法　　人</t>
    <rPh sb="0" eb="1">
      <t>ホウ</t>
    </rPh>
    <rPh sb="3" eb="4">
      <t>ヒト</t>
    </rPh>
    <phoneticPr fontId="2"/>
  </si>
  <si>
    <t>うち会社</t>
    <rPh sb="2" eb="4">
      <t>カイシャ</t>
    </rPh>
    <phoneticPr fontId="2"/>
  </si>
  <si>
    <t>うち会社以外の法人</t>
    <rPh sb="2" eb="4">
      <t>カイシャ</t>
    </rPh>
    <rPh sb="4" eb="6">
      <t>イガイ</t>
    </rPh>
    <rPh sb="7" eb="9">
      <t>ホウジン</t>
    </rPh>
    <phoneticPr fontId="2"/>
  </si>
  <si>
    <t>法人でない団体</t>
    <rPh sb="0" eb="2">
      <t>ホウジン</t>
    </rPh>
    <rPh sb="5" eb="7">
      <t>ダンタイ</t>
    </rPh>
    <phoneticPr fontId="2"/>
  </si>
  <si>
    <t>公務</t>
  </si>
  <si>
    <t>６．産業大分類別事業所数及び従業上の地位別従業者数</t>
    <rPh sb="2" eb="4">
      <t>サンギョウ</t>
    </rPh>
    <rPh sb="4" eb="7">
      <t>ダイブンルイ</t>
    </rPh>
    <rPh sb="7" eb="8">
      <t>ベツ</t>
    </rPh>
    <rPh sb="8" eb="11">
      <t>ジギョウショ</t>
    </rPh>
    <rPh sb="11" eb="12">
      <t>カズ</t>
    </rPh>
    <rPh sb="12" eb="13">
      <t>オヨ</t>
    </rPh>
    <rPh sb="14" eb="16">
      <t>ジュウギョウ</t>
    </rPh>
    <rPh sb="16" eb="17">
      <t>ウエ</t>
    </rPh>
    <rPh sb="18" eb="20">
      <t>チイ</t>
    </rPh>
    <rPh sb="20" eb="21">
      <t>ベツ</t>
    </rPh>
    <rPh sb="21" eb="24">
      <t>ジュウギョウシャ</t>
    </rPh>
    <rPh sb="24" eb="25">
      <t>カズ</t>
    </rPh>
    <phoneticPr fontId="2"/>
  </si>
  <si>
    <t>産業大分類</t>
    <rPh sb="0" eb="2">
      <t>サンギョウ</t>
    </rPh>
    <rPh sb="2" eb="5">
      <t>ダイブンルイ</t>
    </rPh>
    <phoneticPr fontId="2"/>
  </si>
  <si>
    <t>総　　　　　　　　　数</t>
    <rPh sb="0" eb="1">
      <t>フサ</t>
    </rPh>
    <rPh sb="10" eb="11">
      <t>カズ</t>
    </rPh>
    <phoneticPr fontId="2"/>
  </si>
  <si>
    <t>従　　　業　　　者　　　数</t>
    <rPh sb="0" eb="1">
      <t>ジュウ</t>
    </rPh>
    <rPh sb="4" eb="5">
      <t>ギョウ</t>
    </rPh>
    <rPh sb="8" eb="9">
      <t>モノ</t>
    </rPh>
    <rPh sb="12" eb="13">
      <t>カズ</t>
    </rPh>
    <phoneticPr fontId="2"/>
  </si>
  <si>
    <t>総数</t>
    <rPh sb="0" eb="2">
      <t>ソウスウ</t>
    </rPh>
    <phoneticPr fontId="2"/>
  </si>
  <si>
    <t>うち</t>
    <phoneticPr fontId="2"/>
  </si>
  <si>
    <t>う　ち　雇　用　者</t>
    <rPh sb="4" eb="5">
      <t>ヤトイ</t>
    </rPh>
    <rPh sb="6" eb="7">
      <t>ヨウ</t>
    </rPh>
    <rPh sb="8" eb="9">
      <t>モノ</t>
    </rPh>
    <phoneticPr fontId="2"/>
  </si>
  <si>
    <t>個人業主</t>
    <rPh sb="0" eb="2">
      <t>コジン</t>
    </rPh>
    <rPh sb="2" eb="4">
      <t>ギョウシュ</t>
    </rPh>
    <phoneticPr fontId="2"/>
  </si>
  <si>
    <t>うち常用雇用者</t>
    <rPh sb="2" eb="4">
      <t>ジョウヨウ</t>
    </rPh>
    <rPh sb="4" eb="7">
      <t>コヨウシャ</t>
    </rPh>
    <phoneticPr fontId="2"/>
  </si>
  <si>
    <t>非農林漁業</t>
    <rPh sb="0" eb="1">
      <t>ヒ</t>
    </rPh>
    <rPh sb="1" eb="3">
      <t>ノウリン</t>
    </rPh>
    <rPh sb="3" eb="5">
      <t>ギョギョウ</t>
    </rPh>
    <phoneticPr fontId="13"/>
  </si>
  <si>
    <t>建設業</t>
    <phoneticPr fontId="13"/>
  </si>
  <si>
    <t>製造業</t>
    <phoneticPr fontId="13"/>
  </si>
  <si>
    <t>電気・ガス・熱供給・水道業</t>
    <phoneticPr fontId="13"/>
  </si>
  <si>
    <t>情報通信業</t>
    <phoneticPr fontId="13"/>
  </si>
  <si>
    <t>運輸業，郵便業</t>
    <phoneticPr fontId="13"/>
  </si>
  <si>
    <t>卸売業，小売業</t>
    <phoneticPr fontId="13"/>
  </si>
  <si>
    <t>学術研究，専門・技術サービス業</t>
    <phoneticPr fontId="13"/>
  </si>
  <si>
    <t>教育，学習支援業</t>
    <phoneticPr fontId="13"/>
  </si>
  <si>
    <t>サービス業（他に分類されないもの）</t>
    <phoneticPr fontId="13"/>
  </si>
  <si>
    <t>７．経営組織別民営事業所数と従業者数の推移</t>
    <rPh sb="2" eb="4">
      <t>ケイエイ</t>
    </rPh>
    <rPh sb="4" eb="6">
      <t>ソシキ</t>
    </rPh>
    <rPh sb="6" eb="7">
      <t>ベツ</t>
    </rPh>
    <rPh sb="7" eb="9">
      <t>ミンエイ</t>
    </rPh>
    <rPh sb="9" eb="12">
      <t>ジギョウショ</t>
    </rPh>
    <rPh sb="12" eb="13">
      <t>スウ</t>
    </rPh>
    <rPh sb="14" eb="16">
      <t>ジュウギョウ</t>
    </rPh>
    <rPh sb="16" eb="17">
      <t>シャ</t>
    </rPh>
    <rPh sb="17" eb="18">
      <t>スウ</t>
    </rPh>
    <rPh sb="19" eb="21">
      <t>スイイ</t>
    </rPh>
    <phoneticPr fontId="2"/>
  </si>
  <si>
    <t>(事業所・企業統計調査より）</t>
  </si>
  <si>
    <t>年</t>
    <rPh sb="0" eb="1">
      <t>ネン</t>
    </rPh>
    <phoneticPr fontId="2"/>
  </si>
  <si>
    <t>増加
数</t>
    <rPh sb="0" eb="2">
      <t>ゾウカ</t>
    </rPh>
    <rPh sb="3" eb="4">
      <t>スウ</t>
    </rPh>
    <phoneticPr fontId="2"/>
  </si>
  <si>
    <t>増加
率</t>
    <rPh sb="0" eb="2">
      <t>ゾウカ</t>
    </rPh>
    <rPh sb="3" eb="4">
      <t>リツ</t>
    </rPh>
    <phoneticPr fontId="2"/>
  </si>
  <si>
    <t>うち
個人</t>
    <rPh sb="3" eb="5">
      <t>コジン</t>
    </rPh>
    <phoneticPr fontId="2"/>
  </si>
  <si>
    <t>うち
法人</t>
    <rPh sb="3" eb="5">
      <t>ホウジン</t>
    </rPh>
    <phoneticPr fontId="2"/>
  </si>
  <si>
    <t>うち
会社</t>
    <rPh sb="3" eb="5">
      <t>カイシャ</t>
    </rPh>
    <phoneticPr fontId="2"/>
  </si>
  <si>
    <t>平成8年</t>
    <rPh sb="0" eb="2">
      <t>ヘイセイ</t>
    </rPh>
    <rPh sb="3" eb="4">
      <t>ネン</t>
    </rPh>
    <phoneticPr fontId="2"/>
  </si>
  <si>
    <t>平成13年</t>
    <rPh sb="0" eb="2">
      <t>ヘイセイ</t>
    </rPh>
    <rPh sb="4" eb="5">
      <t>ネン</t>
    </rPh>
    <phoneticPr fontId="2"/>
  </si>
  <si>
    <t>△3.5%</t>
    <phoneticPr fontId="2"/>
  </si>
  <si>
    <t>平成18年</t>
    <rPh sb="0" eb="2">
      <t>ヘイセイ</t>
    </rPh>
    <rPh sb="4" eb="5">
      <t>ネン</t>
    </rPh>
    <phoneticPr fontId="2"/>
  </si>
  <si>
    <t>△9.2%</t>
    <phoneticPr fontId="2"/>
  </si>
  <si>
    <t>（経済センサス－基礎調査、活動調査）</t>
    <rPh sb="1" eb="3">
      <t>ケイザイ</t>
    </rPh>
    <rPh sb="8" eb="10">
      <t>キソ</t>
    </rPh>
    <rPh sb="10" eb="12">
      <t>チョウサ</t>
    </rPh>
    <rPh sb="13" eb="15">
      <t>カツドウ</t>
    </rPh>
    <rPh sb="15" eb="17">
      <t>チョウサ</t>
    </rPh>
    <phoneticPr fontId="2"/>
  </si>
  <si>
    <t>平成24年</t>
    <rPh sb="0" eb="2">
      <t>ヘイセイ</t>
    </rPh>
    <rPh sb="4" eb="5">
      <t>ネン</t>
    </rPh>
    <phoneticPr fontId="2"/>
  </si>
  <si>
    <t>△6.0%</t>
    <phoneticPr fontId="2"/>
  </si>
  <si>
    <t>平成26年</t>
    <rPh sb="0" eb="2">
      <t>ヘイセイ</t>
    </rPh>
    <rPh sb="4" eb="5">
      <t>ネン</t>
    </rPh>
    <phoneticPr fontId="2"/>
  </si>
  <si>
    <t>△0.5%</t>
    <phoneticPr fontId="2"/>
  </si>
  <si>
    <t>平成28年</t>
    <rPh sb="0" eb="2">
      <t>ヘイセイ</t>
    </rPh>
    <rPh sb="4" eb="5">
      <t>ネン</t>
    </rPh>
    <phoneticPr fontId="2"/>
  </si>
  <si>
    <t>△4.0%</t>
    <phoneticPr fontId="2"/>
  </si>
  <si>
    <t>※上記２調査は、調査対象は同様であるが、調査手法が若干異なることから、両者の差数が全て増加・減少を示すものではない。</t>
    <rPh sb="36" eb="37">
      <t>シャ</t>
    </rPh>
    <phoneticPr fontId="2"/>
  </si>
  <si>
    <t>８．産業中分類別事業所数及び従業者数</t>
    <rPh sb="2" eb="4">
      <t>サンギョウ</t>
    </rPh>
    <rPh sb="4" eb="5">
      <t>チュウ</t>
    </rPh>
    <rPh sb="5" eb="7">
      <t>ブンルイ</t>
    </rPh>
    <rPh sb="7" eb="8">
      <t>ベツ</t>
    </rPh>
    <rPh sb="8" eb="11">
      <t>ジギョウショ</t>
    </rPh>
    <rPh sb="11" eb="12">
      <t>スウ</t>
    </rPh>
    <rPh sb="12" eb="13">
      <t>オヨ</t>
    </rPh>
    <rPh sb="14" eb="17">
      <t>ジュウギョウシャ</t>
    </rPh>
    <rPh sb="17" eb="18">
      <t>スウ</t>
    </rPh>
    <phoneticPr fontId="2"/>
  </si>
  <si>
    <t>産業中分類</t>
    <rPh sb="0" eb="2">
      <t>サンギョウ</t>
    </rPh>
    <rPh sb="2" eb="3">
      <t>チュウ</t>
    </rPh>
    <rPh sb="3" eb="5">
      <t>ブンルイ</t>
    </rPh>
    <phoneticPr fontId="2"/>
  </si>
  <si>
    <t>従業者数</t>
    <rPh sb="0" eb="3">
      <t>ジュウギョウシャ</t>
    </rPh>
    <rPh sb="3" eb="4">
      <t>カズ</t>
    </rPh>
    <phoneticPr fontId="2"/>
  </si>
  <si>
    <t>全産業（Ｓ公務を除く）</t>
    <rPh sb="0" eb="1">
      <t>ゼン</t>
    </rPh>
    <rPh sb="1" eb="3">
      <t>サンギョウ</t>
    </rPh>
    <rPh sb="5" eb="7">
      <t>コウム</t>
    </rPh>
    <rPh sb="8" eb="9">
      <t>ノゾ</t>
    </rPh>
    <phoneticPr fontId="13"/>
  </si>
  <si>
    <t>A</t>
  </si>
  <si>
    <t>農業，林業</t>
  </si>
  <si>
    <t>01</t>
  </si>
  <si>
    <t>農業</t>
  </si>
  <si>
    <t>02</t>
  </si>
  <si>
    <t>林業</t>
  </si>
  <si>
    <t>B</t>
  </si>
  <si>
    <t>漁業</t>
  </si>
  <si>
    <t>03</t>
  </si>
  <si>
    <t>漁業（水産養殖業を除く）</t>
  </si>
  <si>
    <t>04</t>
  </si>
  <si>
    <t>水産養殖業</t>
  </si>
  <si>
    <t>非農林漁業（Ｓ公務を除く）</t>
    <rPh sb="0" eb="1">
      <t>ヒ</t>
    </rPh>
    <rPh sb="1" eb="3">
      <t>ノウリン</t>
    </rPh>
    <rPh sb="3" eb="5">
      <t>ギョギョウ</t>
    </rPh>
    <rPh sb="7" eb="9">
      <t>コウム</t>
    </rPh>
    <rPh sb="10" eb="11">
      <t>ノゾ</t>
    </rPh>
    <phoneticPr fontId="14"/>
  </si>
  <si>
    <t>05</t>
  </si>
  <si>
    <t>06</t>
  </si>
  <si>
    <t>総合工事業</t>
  </si>
  <si>
    <t>07</t>
  </si>
  <si>
    <t>職別工事業（設備工事業を除く）</t>
  </si>
  <si>
    <t>08</t>
  </si>
  <si>
    <t>設備工事業</t>
  </si>
  <si>
    <t>09</t>
  </si>
  <si>
    <t>食料品製造業</t>
  </si>
  <si>
    <t>10</t>
  </si>
  <si>
    <t>飲料・たばこ・飼料製造業</t>
  </si>
  <si>
    <t>11</t>
  </si>
  <si>
    <t>繊維工業</t>
  </si>
  <si>
    <t>12</t>
  </si>
  <si>
    <t>木材・木製品製造業（家具を除く）</t>
  </si>
  <si>
    <t>13</t>
  </si>
  <si>
    <t>家具・装備品製造業</t>
  </si>
  <si>
    <t>14</t>
  </si>
  <si>
    <t>パルプ・紙・紙加工品製造業</t>
  </si>
  <si>
    <t>15</t>
  </si>
  <si>
    <t>印刷・同関連業</t>
  </si>
  <si>
    <t>16</t>
  </si>
  <si>
    <t>化学工業</t>
  </si>
  <si>
    <t>17</t>
  </si>
  <si>
    <t>石油製品・石炭製品製造業</t>
  </si>
  <si>
    <t>18</t>
  </si>
  <si>
    <t>プラスチック製品製造業</t>
  </si>
  <si>
    <t>19</t>
  </si>
  <si>
    <t>ゴム製品製造業</t>
  </si>
  <si>
    <t>20</t>
  </si>
  <si>
    <t>なめし革・同製品・毛皮製造業</t>
  </si>
  <si>
    <t>21</t>
  </si>
  <si>
    <t>窯業・土石製品製造業</t>
  </si>
  <si>
    <t>22</t>
  </si>
  <si>
    <t>鉄鋼業</t>
  </si>
  <si>
    <t>23</t>
  </si>
  <si>
    <t>非鉄金属製造業</t>
  </si>
  <si>
    <t>24</t>
  </si>
  <si>
    <t>金属製品製造業</t>
  </si>
  <si>
    <t>25</t>
  </si>
  <si>
    <t>はん用機械器具製造業</t>
  </si>
  <si>
    <t>26</t>
  </si>
  <si>
    <t>生産用機械器具製造業</t>
  </si>
  <si>
    <t>27</t>
  </si>
  <si>
    <t>業務用機械器具製造業</t>
  </si>
  <si>
    <t>28</t>
  </si>
  <si>
    <t>電子部品・デバイス・電子回路製造業</t>
  </si>
  <si>
    <t>29</t>
  </si>
  <si>
    <t>電気機械器具製造業</t>
  </si>
  <si>
    <t>30</t>
  </si>
  <si>
    <t>情報通信機械器具製造業</t>
  </si>
  <si>
    <t>31</t>
  </si>
  <si>
    <t>輸送用機械器具製造業</t>
  </si>
  <si>
    <t>32</t>
  </si>
  <si>
    <t>その他の製造業</t>
  </si>
  <si>
    <t>８．産業中分類別事業所数及び従業者数（つづき）</t>
    <rPh sb="2" eb="4">
      <t>サンギョウ</t>
    </rPh>
    <rPh sb="4" eb="5">
      <t>チュウ</t>
    </rPh>
    <rPh sb="5" eb="7">
      <t>ブンルイ</t>
    </rPh>
    <rPh sb="7" eb="8">
      <t>ベツ</t>
    </rPh>
    <rPh sb="8" eb="11">
      <t>ジギョウショ</t>
    </rPh>
    <rPh sb="11" eb="12">
      <t>スウ</t>
    </rPh>
    <rPh sb="12" eb="13">
      <t>オヨ</t>
    </rPh>
    <rPh sb="14" eb="17">
      <t>ジュウギョウシャ</t>
    </rPh>
    <rPh sb="17" eb="18">
      <t>スウ</t>
    </rPh>
    <phoneticPr fontId="2"/>
  </si>
  <si>
    <t>33</t>
  </si>
  <si>
    <t>電気業</t>
  </si>
  <si>
    <t>34</t>
  </si>
  <si>
    <t>ガス業</t>
  </si>
  <si>
    <t>35</t>
  </si>
  <si>
    <t>熱供給業</t>
  </si>
  <si>
    <t>36</t>
  </si>
  <si>
    <t>水道業</t>
  </si>
  <si>
    <t>37</t>
  </si>
  <si>
    <t>通信業</t>
  </si>
  <si>
    <t>38</t>
  </si>
  <si>
    <t>放送業</t>
  </si>
  <si>
    <t>39</t>
  </si>
  <si>
    <t>情報サービス業</t>
  </si>
  <si>
    <t>40</t>
  </si>
  <si>
    <t>インターネット附随サービス業</t>
  </si>
  <si>
    <t>41</t>
  </si>
  <si>
    <t>映像・音声・文字情報制作業</t>
  </si>
  <si>
    <t>42</t>
  </si>
  <si>
    <t>鉄道業</t>
  </si>
  <si>
    <t>43</t>
  </si>
  <si>
    <t>道路旅客運送業</t>
  </si>
  <si>
    <t>44</t>
  </si>
  <si>
    <t>道路貨物運送業</t>
  </si>
  <si>
    <t>45</t>
  </si>
  <si>
    <t>水運業</t>
  </si>
  <si>
    <t>46</t>
  </si>
  <si>
    <t>航空運輸業</t>
  </si>
  <si>
    <t>47</t>
  </si>
  <si>
    <t>倉庫業</t>
  </si>
  <si>
    <t>48</t>
  </si>
  <si>
    <t>運輸に附帯するサービス業</t>
  </si>
  <si>
    <t>49</t>
  </si>
  <si>
    <t>郵便業（信書便事業を含む）</t>
  </si>
  <si>
    <t>50</t>
  </si>
  <si>
    <t>各種商品卸売業</t>
  </si>
  <si>
    <t>51</t>
  </si>
  <si>
    <t>繊維・衣服等卸売業</t>
  </si>
  <si>
    <t>52</t>
  </si>
  <si>
    <t>飲食料品卸売業</t>
  </si>
  <si>
    <t>53</t>
  </si>
  <si>
    <t>建築材料，鉱物・金属材料等卸売業</t>
  </si>
  <si>
    <t>54</t>
  </si>
  <si>
    <t>機械器具卸売業</t>
  </si>
  <si>
    <t>55</t>
  </si>
  <si>
    <t>その他の卸売業</t>
  </si>
  <si>
    <t>56</t>
  </si>
  <si>
    <t>各種商品小売業</t>
  </si>
  <si>
    <t>57</t>
  </si>
  <si>
    <t>織物・衣服・身の回り品小売業</t>
  </si>
  <si>
    <t>58</t>
  </si>
  <si>
    <t>飲食料品小売業</t>
  </si>
  <si>
    <t>59</t>
  </si>
  <si>
    <t>機械器具小売業</t>
  </si>
  <si>
    <t>60</t>
  </si>
  <si>
    <t>その他の小売業</t>
  </si>
  <si>
    <t>61</t>
  </si>
  <si>
    <t>無店舗小売業</t>
  </si>
  <si>
    <t>62</t>
  </si>
  <si>
    <t>銀行業</t>
  </si>
  <si>
    <t>63</t>
  </si>
  <si>
    <t>協同組織金融業</t>
  </si>
  <si>
    <t>64</t>
  </si>
  <si>
    <t>クレジットカード業等非預金信用機関</t>
  </si>
  <si>
    <t>65</t>
  </si>
  <si>
    <t>金融商品取引業，商品先物取引業</t>
  </si>
  <si>
    <t>66</t>
  </si>
  <si>
    <t>補助的金融業等</t>
  </si>
  <si>
    <t>67</t>
  </si>
  <si>
    <t>保険業（保険媒介代理業等を含む）</t>
  </si>
  <si>
    <t>68</t>
  </si>
  <si>
    <t>不動産取引業</t>
  </si>
  <si>
    <t>69</t>
  </si>
  <si>
    <t>不動産賃貸業・管理業</t>
  </si>
  <si>
    <t>70</t>
  </si>
  <si>
    <t>物品賃貸業</t>
  </si>
  <si>
    <t>71</t>
  </si>
  <si>
    <t>学術・開発研究機関</t>
  </si>
  <si>
    <t>72</t>
  </si>
  <si>
    <t>専門サービス業</t>
  </si>
  <si>
    <t>73</t>
  </si>
  <si>
    <t>広告業</t>
  </si>
  <si>
    <t>74</t>
  </si>
  <si>
    <t>技術サービス業</t>
  </si>
  <si>
    <t>75</t>
  </si>
  <si>
    <t>宿泊業</t>
  </si>
  <si>
    <t>76</t>
  </si>
  <si>
    <t>飲食店</t>
  </si>
  <si>
    <t>77</t>
  </si>
  <si>
    <t>持ち帰り・配達飲食サービス業</t>
  </si>
  <si>
    <t>78</t>
  </si>
  <si>
    <t>洗濯・理容・美容・浴場業</t>
  </si>
  <si>
    <t>79</t>
  </si>
  <si>
    <t>その他の生活関連サービス業</t>
  </si>
  <si>
    <t>80</t>
  </si>
  <si>
    <t>娯楽業</t>
  </si>
  <si>
    <t>81</t>
  </si>
  <si>
    <t>学校教育</t>
  </si>
  <si>
    <t>82</t>
  </si>
  <si>
    <t>その他の教育，学習支援業</t>
  </si>
  <si>
    <t>83</t>
  </si>
  <si>
    <t>医療業</t>
  </si>
  <si>
    <t>84</t>
  </si>
  <si>
    <t>保健衛生</t>
  </si>
  <si>
    <t>85</t>
  </si>
  <si>
    <t>社会保険・社会福祉・介護事業</t>
  </si>
  <si>
    <t>86</t>
  </si>
  <si>
    <t>郵便局</t>
  </si>
  <si>
    <t>87</t>
  </si>
  <si>
    <t>協同組合（他に分類されないもの）</t>
  </si>
  <si>
    <t>88</t>
  </si>
  <si>
    <t>廃棄物処理業</t>
  </si>
  <si>
    <t>89</t>
  </si>
  <si>
    <t>自動車整備業</t>
  </si>
  <si>
    <t>90</t>
  </si>
  <si>
    <t>機械等修理業（別掲を除く）</t>
  </si>
  <si>
    <t>91</t>
  </si>
  <si>
    <t>職業紹介・労働者派遣業</t>
  </si>
  <si>
    <t>92</t>
  </si>
  <si>
    <t>その他の事業サービス業</t>
  </si>
  <si>
    <t>93</t>
  </si>
  <si>
    <t>政治・経済・文化団体</t>
  </si>
  <si>
    <t>94</t>
  </si>
  <si>
    <t>宗教</t>
  </si>
  <si>
    <t>95</t>
  </si>
  <si>
    <t>その他のサービス業</t>
  </si>
  <si>
    <t>97</t>
  </si>
  <si>
    <t>国家公務</t>
  </si>
  <si>
    <t>98</t>
  </si>
  <si>
    <t>地方公務</t>
  </si>
  <si>
    <t>(注) 男女別の不詳を含む。</t>
    <phoneticPr fontId="14"/>
  </si>
  <si>
    <t>(経済センサス－活動調査より)</t>
    <rPh sb="1" eb="3">
      <t>ケイザイ</t>
    </rPh>
    <rPh sb="8" eb="10">
      <t>カツドウ</t>
    </rPh>
    <rPh sb="10" eb="12">
      <t>チョウサ</t>
    </rPh>
    <phoneticPr fontId="2"/>
  </si>
  <si>
    <t>A～B</t>
    <phoneticPr fontId="2"/>
  </si>
  <si>
    <t>A</t>
    <phoneticPr fontId="2"/>
  </si>
  <si>
    <t>B</t>
    <phoneticPr fontId="2"/>
  </si>
  <si>
    <t>-</t>
    <phoneticPr fontId="2"/>
  </si>
  <si>
    <t>サービス業
（他に分類されないもの）</t>
    <phoneticPr fontId="2"/>
  </si>
  <si>
    <t>-</t>
    <phoneticPr fontId="2"/>
  </si>
  <si>
    <t>-</t>
    <phoneticPr fontId="2"/>
  </si>
  <si>
    <t>.</t>
    <phoneticPr fontId="2"/>
  </si>
  <si>
    <t>うち</t>
    <phoneticPr fontId="2"/>
  </si>
  <si>
    <t>鉱業，採石業，砂利採取業</t>
    <phoneticPr fontId="13"/>
  </si>
  <si>
    <t>金融業，保険業</t>
    <phoneticPr fontId="13"/>
  </si>
  <si>
    <t>不動産業，物品賃貸業</t>
    <phoneticPr fontId="13"/>
  </si>
  <si>
    <t>宿泊業，飲食サービス業</t>
    <phoneticPr fontId="13"/>
  </si>
  <si>
    <t>生活関連サービス業，娯楽業</t>
    <phoneticPr fontId="13"/>
  </si>
  <si>
    <t>医療，福祉</t>
    <phoneticPr fontId="13"/>
  </si>
  <si>
    <t>複合サービス事業</t>
    <phoneticPr fontId="13"/>
  </si>
  <si>
    <t>-</t>
    <phoneticPr fontId="2"/>
  </si>
  <si>
    <t>-</t>
    <phoneticPr fontId="2"/>
  </si>
  <si>
    <t>-</t>
    <phoneticPr fontId="2"/>
  </si>
  <si>
    <t>-</t>
    <phoneticPr fontId="2"/>
  </si>
  <si>
    <t>△0.9%</t>
    <phoneticPr fontId="2"/>
  </si>
  <si>
    <t>△3.3%</t>
    <phoneticPr fontId="2"/>
  </si>
  <si>
    <t>△4.4%</t>
    <phoneticPr fontId="2"/>
  </si>
  <si>
    <t>△1.0%</t>
    <phoneticPr fontId="2"/>
  </si>
  <si>
    <t>27年</t>
    <rPh sb="2" eb="3">
      <t>ネン</t>
    </rPh>
    <phoneticPr fontId="2"/>
  </si>
  <si>
    <t>A～B</t>
  </si>
  <si>
    <t>A～S</t>
    <phoneticPr fontId="2"/>
  </si>
  <si>
    <t>C～S</t>
    <phoneticPr fontId="2"/>
  </si>
  <si>
    <t>A～S</t>
  </si>
  <si>
    <t>A～R</t>
  </si>
  <si>
    <t>C～S</t>
  </si>
  <si>
    <t>C～R</t>
  </si>
  <si>
    <t>令和3年</t>
    <rPh sb="0" eb="2">
      <t>レイワ</t>
    </rPh>
    <rPh sb="3" eb="4">
      <t>ネン</t>
    </rPh>
    <phoneticPr fontId="2"/>
  </si>
  <si>
    <t>(令和3年　経済センサス－活動調査より)</t>
    <rPh sb="1" eb="3">
      <t>レイワ</t>
    </rPh>
    <rPh sb="13" eb="15">
      <t>カツドウ</t>
    </rPh>
    <phoneticPr fontId="2"/>
  </si>
  <si>
    <t>平成17年～26年</t>
    <rPh sb="8" eb="9">
      <t>ネン</t>
    </rPh>
    <phoneticPr fontId="2"/>
  </si>
  <si>
    <t>29年</t>
    <rPh sb="2" eb="3">
      <t>ネン</t>
    </rPh>
    <phoneticPr fontId="2"/>
  </si>
  <si>
    <t>30年</t>
    <rPh sb="2" eb="3">
      <t>ネン</t>
    </rPh>
    <phoneticPr fontId="2"/>
  </si>
  <si>
    <t>令和元年</t>
    <rPh sb="0" eb="2">
      <t>レイワ</t>
    </rPh>
    <rPh sb="2" eb="3">
      <t>モト</t>
    </rPh>
    <rPh sb="3" eb="4">
      <t>ネン</t>
    </rPh>
    <phoneticPr fontId="2"/>
  </si>
  <si>
    <t>2年</t>
    <rPh sb="1" eb="2">
      <t>ネン</t>
    </rPh>
    <phoneticPr fontId="2"/>
  </si>
  <si>
    <t>3年</t>
    <rPh sb="1" eb="2">
      <t>ネン</t>
    </rPh>
    <phoneticPr fontId="2"/>
  </si>
  <si>
    <r>
      <t>A</t>
    </r>
    <r>
      <rPr>
        <sz val="9"/>
        <color indexed="8"/>
        <rFont val="ＭＳ Ｐ明朝"/>
        <family val="1"/>
        <charset val="128"/>
      </rPr>
      <t>～R</t>
    </r>
    <phoneticPr fontId="2"/>
  </si>
  <si>
    <r>
      <t>C</t>
    </r>
    <r>
      <rPr>
        <sz val="9"/>
        <color indexed="8"/>
        <rFont val="ＭＳ Ｐ明朝"/>
        <family val="1"/>
        <charset val="128"/>
      </rPr>
      <t>～R</t>
    </r>
    <phoneticPr fontId="2"/>
  </si>
  <si>
    <t>卸売，小売業</t>
    <phoneticPr fontId="2"/>
  </si>
  <si>
    <t>金融，保険業</t>
    <phoneticPr fontId="2"/>
  </si>
  <si>
    <t>(令和３年6月1日現在経済センサス－活動調査より)</t>
    <rPh sb="1" eb="3">
      <t>レイワ</t>
    </rPh>
    <rPh sb="4" eb="5">
      <t>ネン</t>
    </rPh>
    <rPh sb="6" eb="7">
      <t>ツキ</t>
    </rPh>
    <rPh sb="8" eb="9">
      <t>ヒ</t>
    </rPh>
    <rPh sb="9" eb="11">
      <t>ゲンザイ</t>
    </rPh>
    <rPh sb="11" eb="13">
      <t>ケイザイ</t>
    </rPh>
    <rPh sb="18" eb="20">
      <t>カツドウ</t>
    </rPh>
    <rPh sb="20" eb="22">
      <t>チョウサ</t>
    </rPh>
    <phoneticPr fontId="2"/>
  </si>
  <si>
    <t>(令和3年6月1日現在経済センサス－活動調査より)</t>
    <rPh sb="1" eb="3">
      <t>レイワ</t>
    </rPh>
    <rPh sb="4" eb="5">
      <t>ネン</t>
    </rPh>
    <rPh sb="6" eb="7">
      <t>ツキ</t>
    </rPh>
    <rPh sb="8" eb="9">
      <t>ヒ</t>
    </rPh>
    <rPh sb="9" eb="11">
      <t>ゲンザイ</t>
    </rPh>
    <rPh sb="11" eb="13">
      <t>ケイザイ</t>
    </rPh>
    <rPh sb="18" eb="20">
      <t>カツドウ</t>
    </rPh>
    <rPh sb="20" eb="22">
      <t>チョウサ</t>
    </rPh>
    <phoneticPr fontId="2"/>
  </si>
  <si>
    <t>国、地方公共団体</t>
    <rPh sb="0" eb="1">
      <t>クニ</t>
    </rPh>
    <rPh sb="2" eb="4">
      <t>チホウ</t>
    </rPh>
    <rPh sb="4" eb="6">
      <t>コウキョウ</t>
    </rPh>
    <rPh sb="6" eb="8">
      <t>ダンタイ</t>
    </rPh>
    <phoneticPr fontId="2"/>
  </si>
  <si>
    <t>A～R</t>
    <phoneticPr fontId="2"/>
  </si>
  <si>
    <t>無給の家族従業者</t>
    <rPh sb="0" eb="2">
      <t>ムキュウ</t>
    </rPh>
    <rPh sb="3" eb="5">
      <t>カゾク</t>
    </rPh>
    <rPh sb="5" eb="8">
      <t>ジュウギョウシャ</t>
    </rPh>
    <phoneticPr fontId="2"/>
  </si>
  <si>
    <t>C～R</t>
    <phoneticPr fontId="2"/>
  </si>
  <si>
    <t>うち無期雇用者</t>
    <rPh sb="2" eb="4">
      <t>ムキ</t>
    </rPh>
    <rPh sb="4" eb="7">
      <t>コヨウシャ</t>
    </rPh>
    <phoneticPr fontId="2"/>
  </si>
  <si>
    <t>（令和3年6月1日現在経済センサス－活動調査より）</t>
    <rPh sb="1" eb="3">
      <t>レイワ</t>
    </rPh>
    <rPh sb="4" eb="5">
      <t>ネン</t>
    </rPh>
    <rPh sb="6" eb="7">
      <t>ガツ</t>
    </rPh>
    <rPh sb="8" eb="9">
      <t>ニチ</t>
    </rPh>
    <rPh sb="9" eb="11">
      <t>ゲンザイ</t>
    </rPh>
    <rPh sb="11" eb="13">
      <t>ケイザイ</t>
    </rPh>
    <rPh sb="18" eb="20">
      <t>カツドウ</t>
    </rPh>
    <rPh sb="20" eb="22">
      <t>チョウサ</t>
    </rPh>
    <phoneticPr fontId="2"/>
  </si>
  <si>
    <t>(注) 回答内容の不備等により産業分類の格付が十分に行えなかった事業所については、上位分類に</t>
    <phoneticPr fontId="2"/>
  </si>
  <si>
    <t xml:space="preserve">  </t>
    <phoneticPr fontId="2"/>
  </si>
  <si>
    <t>　含めて集計しているため、内訳の計と上位分類の数値が一致しない場合がある。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</si>
</sst>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0_);\(#,##0\)"/>
    <numFmt numFmtId="178" formatCode="#,###,###,##0;&quot; -&quot;###,###,##0"/>
    <numFmt numFmtId="179" formatCode="##,###,###,##0;&quot;-&quot;#,###,###,##0"/>
    <numFmt numFmtId="180" formatCode="#,##0_);[Red]\(#,##0\)"/>
    <numFmt numFmtId="181" formatCode="_-* #,##0_-;\-* #,##0_-;_-* &quot;-&quot;_-;_-@_-"/>
    <numFmt numFmtId="182" formatCode="0_ "/>
    <numFmt numFmtId="183" formatCode="#,##0;&quot;△ &quot;#,##0"/>
    <numFmt numFmtId="184" formatCode="#,##0_ "/>
    <numFmt numFmtId="185" formatCode="0_);[Red]\(0\)"/>
    <numFmt numFmtId="186" formatCode="###,###,##0;&quot;-&quot;##,###,##0"/>
    <numFmt numFmtId="187" formatCode="\ ###,###,##0;&quot;-&quot;###,###,##0"/>
  </numFmts>
  <fonts count="18" x14ac:knownFonts="1">
    <font>
      <sz val="10"/>
      <name val="ＭＳ Ｐゴシック"/>
      <family val="3"/>
      <charset val="128"/>
    </font>
    <font>
      <sz val="10"/>
      <name val="ＭＳ Ｐゴシック"/>
      <family val="3"/>
      <charset val="128"/>
    </font>
    <font>
      <sz val="6"/>
      <name val="ＭＳ Ｐゴシック"/>
      <family val="3"/>
      <charset val="128"/>
    </font>
    <font>
      <sz val="10"/>
      <name val="ＭＳ Ｐ明朝"/>
      <family val="1"/>
      <charset val="128"/>
    </font>
    <font>
      <sz val="12"/>
      <name val="ＭＳ Ｐ明朝"/>
      <family val="1"/>
      <charset val="128"/>
    </font>
    <font>
      <sz val="10"/>
      <name val="ＭＳ 明朝"/>
      <family val="1"/>
      <charset val="128"/>
    </font>
    <font>
      <sz val="12"/>
      <name val="ＭＳ Ｐゴシック"/>
      <family val="3"/>
      <charset val="128"/>
    </font>
    <font>
      <sz val="10"/>
      <color theme="1"/>
      <name val="ＭＳ 明朝"/>
      <family val="1"/>
      <charset val="128"/>
    </font>
    <font>
      <sz val="10"/>
      <color theme="1"/>
      <name val="ＭＳ Ｐ明朝"/>
      <family val="1"/>
      <charset val="128"/>
    </font>
    <font>
      <sz val="13"/>
      <name val="ＭＳ Ｐ明朝"/>
      <family val="1"/>
      <charset val="128"/>
    </font>
    <font>
      <sz val="9"/>
      <name val="ＭＳ Ｐ明朝"/>
      <family val="1"/>
      <charset val="128"/>
    </font>
    <font>
      <sz val="9"/>
      <color theme="1"/>
      <name val="ＭＳ Ｐ明朝"/>
      <family val="1"/>
      <charset val="128"/>
    </font>
    <font>
      <sz val="9"/>
      <color indexed="8"/>
      <name val="ＭＳ Ｐ明朝"/>
      <family val="1"/>
      <charset val="128"/>
    </font>
    <font>
      <sz val="10"/>
      <color indexed="9"/>
      <name val="ＭＳ 明朝"/>
      <family val="1"/>
      <charset val="128"/>
    </font>
    <font>
      <sz val="6"/>
      <name val="ＭＳ 明朝"/>
      <family val="1"/>
      <charset val="128"/>
    </font>
    <font>
      <sz val="8"/>
      <name val="ＭＳ Ｐ明朝"/>
      <family val="1"/>
      <charset val="128"/>
    </font>
    <font>
      <sz val="11"/>
      <name val="ＭＳ Ｐ明朝"/>
      <family val="1"/>
      <charset val="128"/>
    </font>
    <font>
      <sz val="11"/>
      <name val="ＭＳ Ｐゴシック"/>
      <family val="3"/>
      <charset val="128"/>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9">
    <xf numFmtId="0" fontId="0" fillId="0" borderId="0"/>
    <xf numFmtId="9" fontId="1" fillId="0" borderId="0" applyFont="0" applyFill="0" applyBorder="0" applyAlignment="0" applyProtection="0"/>
    <xf numFmtId="0" fontId="7" fillId="0" borderId="0">
      <alignment vertical="center"/>
    </xf>
    <xf numFmtId="0" fontId="5" fillId="0" borderId="0"/>
    <xf numFmtId="181" fontId="1" fillId="0" borderId="0" applyFont="0" applyFill="0" applyBorder="0" applyAlignment="0" applyProtection="0"/>
    <xf numFmtId="0" fontId="17" fillId="0" borderId="0"/>
    <xf numFmtId="0" fontId="5" fillId="0" borderId="0"/>
    <xf numFmtId="0" fontId="1" fillId="0" borderId="0"/>
    <xf numFmtId="38" fontId="1" fillId="0" borderId="0" applyFont="0" applyFill="0" applyBorder="0" applyAlignment="0" applyProtection="0">
      <alignment vertical="center"/>
    </xf>
  </cellStyleXfs>
  <cellXfs count="302">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vertical="center"/>
    </xf>
    <xf numFmtId="177" fontId="3" fillId="0" borderId="0" xfId="0" applyNumberFormat="1" applyFont="1" applyBorder="1" applyAlignment="1">
      <alignment horizontal="center" vertical="center"/>
    </xf>
    <xf numFmtId="177" fontId="3" fillId="0" borderId="0" xfId="0" applyNumberFormat="1" applyFont="1" applyAlignment="1">
      <alignment horizontal="right" vertical="center"/>
    </xf>
    <xf numFmtId="0" fontId="3" fillId="0" borderId="0" xfId="0" applyFont="1" applyBorder="1" applyAlignment="1">
      <alignment vertical="center"/>
    </xf>
    <xf numFmtId="0" fontId="4" fillId="0" borderId="0" xfId="0" applyFont="1" applyAlignment="1">
      <alignment vertical="center"/>
    </xf>
    <xf numFmtId="0" fontId="3" fillId="0" borderId="1"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xf numFmtId="0" fontId="3" fillId="0" borderId="1" xfId="0" applyFont="1" applyBorder="1" applyAlignment="1">
      <alignment horizontal="right" vertical="center"/>
    </xf>
    <xf numFmtId="177" fontId="3" fillId="0" borderId="1" xfId="0" applyNumberFormat="1" applyFont="1" applyBorder="1" applyAlignment="1">
      <alignment horizontal="right" vertical="center"/>
    </xf>
    <xf numFmtId="0" fontId="3" fillId="0" borderId="1" xfId="0" applyFont="1" applyBorder="1" applyAlignment="1">
      <alignment vertical="center"/>
    </xf>
    <xf numFmtId="0" fontId="3" fillId="0" borderId="0" xfId="0" applyFont="1" applyBorder="1" applyAlignment="1"/>
    <xf numFmtId="177" fontId="3" fillId="0" borderId="0" xfId="0" quotePrefix="1" applyNumberFormat="1" applyFont="1" applyAlignment="1">
      <alignment horizontal="center" vertical="center"/>
    </xf>
    <xf numFmtId="0" fontId="3" fillId="0" borderId="0" xfId="0" applyFont="1" applyBorder="1" applyAlignment="1">
      <alignment horizontal="left"/>
    </xf>
    <xf numFmtId="176" fontId="3" fillId="0" borderId="0" xfId="1" applyNumberFormat="1" applyFont="1" applyAlignment="1">
      <alignment horizontal="right" vertical="center"/>
    </xf>
    <xf numFmtId="177" fontId="3" fillId="0" borderId="0" xfId="0" applyNumberFormat="1" applyFont="1" applyBorder="1" applyAlignment="1">
      <alignment vertical="center"/>
    </xf>
    <xf numFmtId="176" fontId="3" fillId="0" borderId="0" xfId="0" applyNumberFormat="1" applyFont="1" applyBorder="1" applyAlignment="1">
      <alignment horizontal="right" vertical="center"/>
    </xf>
    <xf numFmtId="177" fontId="3" fillId="0" borderId="2" xfId="0" applyNumberFormat="1" applyFont="1" applyBorder="1" applyAlignment="1">
      <alignment vertical="center"/>
    </xf>
    <xf numFmtId="177" fontId="3" fillId="0" borderId="3" xfId="0" applyNumberFormat="1" applyFont="1" applyBorder="1" applyAlignment="1">
      <alignment horizontal="right" vertical="center"/>
    </xf>
    <xf numFmtId="0" fontId="3" fillId="0" borderId="4" xfId="0" applyFont="1" applyBorder="1" applyAlignment="1">
      <alignment horizontal="right" vertical="center"/>
    </xf>
    <xf numFmtId="177" fontId="3" fillId="0" borderId="4" xfId="0" applyNumberFormat="1" applyFont="1" applyBorder="1" applyAlignment="1">
      <alignment vertical="center"/>
    </xf>
    <xf numFmtId="177" fontId="3" fillId="0" borderId="4" xfId="0" applyNumberFormat="1" applyFont="1" applyBorder="1" applyAlignment="1">
      <alignment horizontal="right" vertical="center"/>
    </xf>
    <xf numFmtId="176" fontId="3" fillId="0" borderId="1" xfId="0" applyNumberFormat="1" applyFont="1" applyBorder="1" applyAlignment="1">
      <alignment horizontal="right" vertical="center"/>
    </xf>
    <xf numFmtId="0" fontId="3" fillId="0" borderId="4" xfId="0" applyFont="1" applyFill="1" applyBorder="1" applyAlignment="1">
      <alignment vertical="center"/>
    </xf>
    <xf numFmtId="0" fontId="3" fillId="0" borderId="0" xfId="0" applyNumberFormat="1" applyFont="1" applyFill="1" applyBorder="1" applyAlignment="1">
      <alignment horizontal="right" vertical="center"/>
    </xf>
    <xf numFmtId="0" fontId="3" fillId="0" borderId="4"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1" fillId="0" borderId="4" xfId="0" applyFont="1" applyBorder="1" applyAlignment="1">
      <alignment vertical="center"/>
    </xf>
    <xf numFmtId="0" fontId="3" fillId="0" borderId="5" xfId="0" applyFont="1" applyFill="1" applyBorder="1" applyAlignment="1">
      <alignment horizontal="center" vertical="center" textRotation="255"/>
    </xf>
    <xf numFmtId="0" fontId="3" fillId="0" borderId="6" xfId="0" applyFont="1" applyFill="1" applyBorder="1" applyAlignment="1">
      <alignment horizontal="center" vertical="center" textRotation="255"/>
    </xf>
    <xf numFmtId="179" fontId="3" fillId="0" borderId="0" xfId="0" quotePrefix="1" applyNumberFormat="1" applyFont="1" applyFill="1" applyBorder="1" applyAlignment="1">
      <alignment horizontal="right" vertical="center"/>
    </xf>
    <xf numFmtId="179" fontId="8" fillId="0" borderId="1" xfId="3" quotePrefix="1" applyNumberFormat="1" applyFont="1" applyFill="1" applyBorder="1" applyAlignment="1">
      <alignment horizontal="right" vertical="center"/>
    </xf>
    <xf numFmtId="179" fontId="3" fillId="0" borderId="1" xfId="0" quotePrefix="1" applyNumberFormat="1" applyFont="1" applyFill="1" applyBorder="1" applyAlignment="1">
      <alignment horizontal="right" vertical="center"/>
    </xf>
    <xf numFmtId="0" fontId="3" fillId="0" borderId="0" xfId="0" applyNumberFormat="1" applyFont="1" applyFill="1" applyBorder="1" applyAlignment="1">
      <alignment horizontal="left" vertical="center"/>
    </xf>
    <xf numFmtId="0" fontId="3" fillId="0" borderId="0" xfId="0" applyNumberFormat="1" applyFont="1" applyFill="1" applyBorder="1" applyAlignment="1">
      <alignment vertical="center"/>
    </xf>
    <xf numFmtId="178" fontId="3" fillId="0" borderId="2" xfId="0" quotePrefix="1" applyNumberFormat="1" applyFont="1" applyFill="1" applyBorder="1" applyAlignment="1">
      <alignment horizontal="right" vertical="center"/>
    </xf>
    <xf numFmtId="179" fontId="8" fillId="0" borderId="4" xfId="3" quotePrefix="1" applyNumberFormat="1" applyFont="1" applyFill="1" applyBorder="1" applyAlignment="1">
      <alignment horizontal="right" vertical="center"/>
    </xf>
    <xf numFmtId="179" fontId="3" fillId="0" borderId="4" xfId="0" quotePrefix="1" applyNumberFormat="1" applyFont="1" applyFill="1" applyBorder="1" applyAlignment="1">
      <alignment horizontal="right" vertical="center"/>
    </xf>
    <xf numFmtId="178" fontId="3" fillId="0" borderId="7" xfId="0" quotePrefix="1" applyNumberFormat="1" applyFont="1" applyFill="1" applyBorder="1" applyAlignment="1">
      <alignment horizontal="right" vertical="center"/>
    </xf>
    <xf numFmtId="179" fontId="8" fillId="0" borderId="0" xfId="3" quotePrefix="1" applyNumberFormat="1" applyFont="1" applyFill="1" applyBorder="1" applyAlignment="1">
      <alignment horizontal="right" vertical="center"/>
    </xf>
    <xf numFmtId="178" fontId="3" fillId="0" borderId="3" xfId="0" quotePrefix="1" applyNumberFormat="1" applyFont="1" applyFill="1" applyBorder="1" applyAlignment="1">
      <alignment horizontal="right" vertical="center"/>
    </xf>
    <xf numFmtId="0" fontId="4" fillId="0" borderId="0" xfId="0" applyFont="1" applyAlignment="1">
      <alignment horizontal="left" vertical="center"/>
    </xf>
    <xf numFmtId="0" fontId="4" fillId="0" borderId="0" xfId="0" applyFont="1"/>
    <xf numFmtId="0" fontId="6" fillId="0" borderId="0" xfId="0" applyFont="1" applyAlignment="1">
      <alignment vertical="center"/>
    </xf>
    <xf numFmtId="0" fontId="3" fillId="0" borderId="9" xfId="0" applyFont="1" applyBorder="1" applyAlignment="1">
      <alignment horizontal="right" vertical="center"/>
    </xf>
    <xf numFmtId="177" fontId="3" fillId="0" borderId="0" xfId="0" applyNumberFormat="1" applyFont="1" applyBorder="1" applyAlignment="1">
      <alignment horizontal="right" vertical="center"/>
    </xf>
    <xf numFmtId="177" fontId="3" fillId="0" borderId="7" xfId="0" applyNumberFormat="1" applyFont="1" applyBorder="1" applyAlignment="1">
      <alignment horizontal="righ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9" fillId="0" borderId="0" xfId="0" applyFont="1" applyAlignment="1">
      <alignment vertical="center"/>
    </xf>
    <xf numFmtId="0" fontId="3" fillId="0" borderId="0" xfId="0" applyFont="1" applyAlignment="1">
      <alignment horizontal="center" vertical="center"/>
    </xf>
    <xf numFmtId="0" fontId="3" fillId="0" borderId="0" xfId="0" applyFont="1" applyFill="1" applyAlignment="1">
      <alignment vertical="center"/>
    </xf>
    <xf numFmtId="0" fontId="10" fillId="0" borderId="0" xfId="0" applyFont="1" applyAlignment="1">
      <alignment horizontal="center"/>
    </xf>
    <xf numFmtId="0" fontId="10" fillId="0" borderId="0" xfId="0" applyFont="1"/>
    <xf numFmtId="0" fontId="10" fillId="0" borderId="12" xfId="0" applyFont="1" applyBorder="1" applyAlignment="1">
      <alignment horizontal="center" vertical="center" shrinkToFit="1"/>
    </xf>
    <xf numFmtId="0" fontId="10" fillId="0" borderId="0" xfId="0" applyFont="1" applyAlignment="1">
      <alignment horizontal="center" vertical="center"/>
    </xf>
    <xf numFmtId="0" fontId="10" fillId="0" borderId="9" xfId="0" applyFont="1" applyFill="1" applyBorder="1" applyAlignment="1">
      <alignment horizontal="center" vertical="center"/>
    </xf>
    <xf numFmtId="176" fontId="10" fillId="0" borderId="0" xfId="1" applyNumberFormat="1" applyFont="1" applyAlignment="1">
      <alignment vertical="center"/>
    </xf>
    <xf numFmtId="178" fontId="10" fillId="0" borderId="0" xfId="0" applyNumberFormat="1" applyFont="1"/>
    <xf numFmtId="179" fontId="10" fillId="0" borderId="0" xfId="0" applyNumberFormat="1" applyFont="1"/>
    <xf numFmtId="176" fontId="10" fillId="0" borderId="0" xfId="1" applyNumberFormat="1" applyFont="1" applyAlignment="1">
      <alignment horizontal="right" vertical="center"/>
    </xf>
    <xf numFmtId="0" fontId="10" fillId="0" borderId="0" xfId="0" applyFont="1" applyAlignment="1">
      <alignment vertical="center"/>
    </xf>
    <xf numFmtId="0" fontId="3" fillId="0" borderId="11" xfId="0" applyFont="1" applyBorder="1"/>
    <xf numFmtId="0" fontId="3" fillId="0" borderId="1" xfId="0" applyFont="1" applyBorder="1"/>
    <xf numFmtId="0" fontId="3" fillId="0" borderId="0" xfId="0" applyFont="1" applyBorder="1" applyAlignment="1">
      <alignment vertical="center" wrapText="1"/>
    </xf>
    <xf numFmtId="0" fontId="3" fillId="0" borderId="0" xfId="0" applyFont="1" applyAlignment="1">
      <alignment horizontal="left"/>
    </xf>
    <xf numFmtId="0" fontId="3" fillId="0" borderId="1" xfId="0" applyFont="1" applyBorder="1" applyAlignment="1">
      <alignment horizontal="center" vertical="center"/>
    </xf>
    <xf numFmtId="0" fontId="10" fillId="0" borderId="0" xfId="0" applyFont="1" applyFill="1" applyBorder="1" applyAlignment="1">
      <alignment horizontal="distributed" vertical="center"/>
    </xf>
    <xf numFmtId="0" fontId="3" fillId="0" borderId="8" xfId="0" applyFont="1" applyBorder="1" applyAlignment="1">
      <alignment horizontal="center" vertical="center"/>
    </xf>
    <xf numFmtId="0" fontId="3" fillId="0" borderId="0" xfId="0" applyFont="1" applyBorder="1" applyAlignment="1">
      <alignment horizontal="center" vertical="center"/>
    </xf>
    <xf numFmtId="0" fontId="10" fillId="0" borderId="0" xfId="0" applyFont="1" applyFill="1" applyBorder="1" applyAlignment="1">
      <alignment vertical="center"/>
    </xf>
    <xf numFmtId="0" fontId="16" fillId="0" borderId="1" xfId="0" applyFont="1" applyFill="1" applyBorder="1" applyAlignment="1"/>
    <xf numFmtId="0" fontId="3" fillId="0" borderId="1" xfId="0" applyFont="1" applyFill="1" applyBorder="1" applyAlignment="1">
      <alignment horizontal="right" vertical="center"/>
    </xf>
    <xf numFmtId="0" fontId="4" fillId="0" borderId="0" xfId="5" applyFont="1" applyFill="1" applyAlignment="1">
      <alignment vertical="center"/>
    </xf>
    <xf numFmtId="0" fontId="4" fillId="0" borderId="0" xfId="5" applyFont="1" applyFill="1" applyAlignment="1">
      <alignment horizontal="center"/>
    </xf>
    <xf numFmtId="0" fontId="3" fillId="0" borderId="1" xfId="5" applyFont="1" applyFill="1" applyBorder="1" applyAlignment="1">
      <alignment vertical="center"/>
    </xf>
    <xf numFmtId="0" fontId="4" fillId="0" borderId="0" xfId="5" applyFont="1" applyFill="1"/>
    <xf numFmtId="0" fontId="3" fillId="0" borderId="4" xfId="7" applyFont="1" applyFill="1" applyBorder="1" applyAlignment="1">
      <alignment horizontal="center" vertical="center"/>
    </xf>
    <xf numFmtId="0" fontId="16" fillId="0" borderId="5" xfId="5" applyFont="1" applyFill="1" applyBorder="1" applyAlignment="1">
      <alignment vertical="center"/>
    </xf>
    <xf numFmtId="0" fontId="16" fillId="0" borderId="0" xfId="5" applyFont="1" applyFill="1" applyAlignment="1">
      <alignment vertical="center"/>
    </xf>
    <xf numFmtId="0" fontId="3" fillId="0" borderId="6" xfId="7" applyFont="1" applyFill="1" applyBorder="1" applyAlignment="1">
      <alignment horizontal="center" vertical="center" wrapText="1"/>
    </xf>
    <xf numFmtId="0" fontId="16" fillId="0" borderId="6" xfId="5" applyFont="1" applyFill="1" applyBorder="1" applyAlignment="1">
      <alignment horizontal="center" vertical="center"/>
    </xf>
    <xf numFmtId="0" fontId="3" fillId="0" borderId="0" xfId="6" applyFont="1" applyFill="1" applyBorder="1" applyAlignment="1">
      <alignment horizontal="center" vertical="center"/>
    </xf>
    <xf numFmtId="0" fontId="3" fillId="0" borderId="0" xfId="7" applyFont="1" applyFill="1" applyBorder="1" applyAlignment="1">
      <alignment horizontal="center" vertical="center" wrapText="1"/>
    </xf>
    <xf numFmtId="0" fontId="16" fillId="0" borderId="0" xfId="5" applyFont="1" applyFill="1" applyBorder="1" applyAlignment="1">
      <alignment horizontal="distributed"/>
    </xf>
    <xf numFmtId="0" fontId="16" fillId="0" borderId="0" xfId="5" applyFont="1" applyFill="1" applyAlignment="1">
      <alignment horizontal="distributed"/>
    </xf>
    <xf numFmtId="0" fontId="3" fillId="0" borderId="0" xfId="6" applyFont="1" applyFill="1" applyAlignment="1">
      <alignment horizontal="center" vertical="center"/>
    </xf>
    <xf numFmtId="49" fontId="10" fillId="0" borderId="0" xfId="6" applyNumberFormat="1" applyFont="1" applyFill="1" applyBorder="1" applyAlignment="1">
      <alignment horizontal="center" vertical="center"/>
    </xf>
    <xf numFmtId="49" fontId="10" fillId="0" borderId="0" xfId="6" applyNumberFormat="1" applyFont="1" applyFill="1" applyBorder="1" applyAlignment="1">
      <alignment horizontal="left" vertical="center"/>
    </xf>
    <xf numFmtId="186" fontId="3" fillId="0" borderId="0" xfId="6" quotePrefix="1" applyNumberFormat="1" applyFont="1" applyFill="1" applyAlignment="1">
      <alignment horizontal="right" vertical="center"/>
    </xf>
    <xf numFmtId="0" fontId="3" fillId="0" borderId="1" xfId="5" applyFont="1" applyFill="1" applyBorder="1" applyAlignment="1">
      <alignment horizontal="right"/>
    </xf>
    <xf numFmtId="0" fontId="4" fillId="0" borderId="0" xfId="5" applyFont="1" applyFill="1" applyAlignment="1">
      <alignment horizontal="right"/>
    </xf>
    <xf numFmtId="0" fontId="16" fillId="0" borderId="0" xfId="5" applyFont="1" applyFill="1" applyAlignment="1">
      <alignment horizontal="center" vertical="center"/>
    </xf>
    <xf numFmtId="0" fontId="10" fillId="0" borderId="0" xfId="6" applyFont="1" applyFill="1" applyBorder="1" applyAlignment="1">
      <alignment horizontal="left" vertical="center"/>
    </xf>
    <xf numFmtId="0" fontId="16" fillId="0" borderId="0" xfId="5" applyFont="1" applyFill="1"/>
    <xf numFmtId="0" fontId="16" fillId="0" borderId="1" xfId="5" applyFont="1" applyFill="1" applyBorder="1" applyAlignment="1">
      <alignment vertical="center"/>
    </xf>
    <xf numFmtId="178" fontId="16" fillId="0" borderId="1" xfId="5" applyNumberFormat="1" applyFont="1" applyFill="1" applyBorder="1" applyAlignment="1">
      <alignment horizontal="right" vertical="center"/>
    </xf>
    <xf numFmtId="179" fontId="16" fillId="0" borderId="1" xfId="5" applyNumberFormat="1" applyFont="1" applyFill="1" applyBorder="1" applyAlignment="1">
      <alignment horizontal="right" vertical="center"/>
    </xf>
    <xf numFmtId="178" fontId="16" fillId="0" borderId="0" xfId="5" applyNumberFormat="1" applyFont="1" applyFill="1" applyAlignment="1">
      <alignment horizontal="right" vertical="center"/>
    </xf>
    <xf numFmtId="179" fontId="16" fillId="0" borderId="0" xfId="5" applyNumberFormat="1" applyFont="1" applyFill="1" applyAlignment="1">
      <alignment horizontal="right" vertical="center"/>
    </xf>
    <xf numFmtId="0" fontId="16" fillId="0" borderId="0" xfId="5" applyFont="1" applyFill="1" applyAlignment="1">
      <alignment horizontal="center"/>
    </xf>
    <xf numFmtId="0" fontId="16" fillId="0" borderId="0" xfId="5" applyFont="1" applyFill="1" applyAlignment="1">
      <alignment horizontal="left"/>
    </xf>
    <xf numFmtId="0" fontId="1" fillId="0" borderId="0" xfId="0" applyFont="1"/>
    <xf numFmtId="0" fontId="1" fillId="0" borderId="0" xfId="0" applyFont="1" applyAlignment="1">
      <alignment horizontal="left"/>
    </xf>
    <xf numFmtId="186" fontId="10" fillId="0" borderId="0" xfId="0" quotePrefix="1" applyNumberFormat="1" applyFont="1" applyFill="1" applyAlignment="1">
      <alignment horizontal="right" vertical="center"/>
    </xf>
    <xf numFmtId="187" fontId="10" fillId="0" borderId="0" xfId="0" quotePrefix="1" applyNumberFormat="1" applyFont="1" applyFill="1" applyAlignment="1">
      <alignment horizontal="right" vertical="center"/>
    </xf>
    <xf numFmtId="186" fontId="10" fillId="0" borderId="0" xfId="0" quotePrefix="1" applyNumberFormat="1" applyFont="1" applyFill="1" applyBorder="1" applyAlignment="1">
      <alignment horizontal="right" vertical="center"/>
    </xf>
    <xf numFmtId="187" fontId="10" fillId="0" borderId="0" xfId="0" quotePrefix="1" applyNumberFormat="1" applyFont="1" applyFill="1" applyBorder="1" applyAlignment="1">
      <alignment horizontal="right" vertical="center"/>
    </xf>
    <xf numFmtId="38" fontId="3" fillId="0" borderId="6" xfId="8" applyFont="1" applyFill="1" applyBorder="1" applyAlignment="1">
      <alignment horizontal="center" vertical="center"/>
    </xf>
    <xf numFmtId="38" fontId="3" fillId="0" borderId="5" xfId="8" applyFont="1" applyFill="1" applyBorder="1" applyAlignment="1">
      <alignment horizontal="center" vertical="center"/>
    </xf>
    <xf numFmtId="178" fontId="3" fillId="0" borderId="0" xfId="0" quotePrefix="1" applyNumberFormat="1" applyFont="1" applyFill="1" applyBorder="1" applyAlignment="1">
      <alignment horizontal="right"/>
    </xf>
    <xf numFmtId="179" fontId="3" fillId="0" borderId="0" xfId="0" quotePrefix="1" applyNumberFormat="1" applyFont="1" applyFill="1" applyBorder="1" applyAlignment="1">
      <alignment horizontal="right"/>
    </xf>
    <xf numFmtId="0" fontId="10" fillId="0" borderId="0" xfId="0" applyFont="1" applyFill="1" applyBorder="1" applyAlignment="1">
      <alignment horizontal="center" vertical="center"/>
    </xf>
    <xf numFmtId="0" fontId="4" fillId="0" borderId="0" xfId="5" applyFont="1" applyFill="1" applyAlignment="1">
      <alignment horizontal="left"/>
    </xf>
    <xf numFmtId="0" fontId="10" fillId="0" borderId="0" xfId="0" applyFont="1" applyFill="1" applyBorder="1" applyAlignment="1">
      <alignment horizontal="center" vertical="center"/>
    </xf>
    <xf numFmtId="0" fontId="4" fillId="0" borderId="0" xfId="0" applyFont="1" applyFill="1" applyAlignment="1">
      <alignment vertical="center"/>
    </xf>
    <xf numFmtId="0" fontId="16" fillId="0" borderId="0" xfId="0" applyFont="1" applyFill="1" applyAlignment="1">
      <alignment horizontal="left" vertical="center"/>
    </xf>
    <xf numFmtId="38" fontId="3" fillId="0" borderId="0" xfId="8" applyFont="1" applyFill="1" applyAlignment="1">
      <alignment vertical="center"/>
    </xf>
    <xf numFmtId="0" fontId="3" fillId="0" borderId="0" xfId="0" applyFont="1" applyFill="1"/>
    <xf numFmtId="0" fontId="3" fillId="0" borderId="1" xfId="0" applyFont="1" applyFill="1" applyBorder="1"/>
    <xf numFmtId="0" fontId="16" fillId="0" borderId="1" xfId="0" applyFont="1" applyFill="1" applyBorder="1" applyAlignment="1">
      <alignment horizontal="center" vertical="center"/>
    </xf>
    <xf numFmtId="0" fontId="16" fillId="0" borderId="0" xfId="0" applyFont="1" applyFill="1" applyBorder="1" applyAlignment="1">
      <alignment horizontal="center" vertical="center"/>
    </xf>
    <xf numFmtId="38" fontId="3" fillId="0" borderId="1" xfId="8" applyFont="1" applyFill="1" applyBorder="1" applyAlignment="1">
      <alignment vertical="center"/>
    </xf>
    <xf numFmtId="0" fontId="3" fillId="0" borderId="1" xfId="0" applyFont="1" applyFill="1" applyBorder="1" applyAlignment="1">
      <alignment vertical="center"/>
    </xf>
    <xf numFmtId="0" fontId="3" fillId="0" borderId="0" xfId="0" applyFont="1" applyFill="1" applyBorder="1" applyAlignment="1">
      <alignment vertical="center"/>
    </xf>
    <xf numFmtId="38" fontId="3" fillId="0" borderId="5" xfId="8" applyFont="1" applyFill="1" applyBorder="1" applyAlignment="1">
      <alignment vertical="center"/>
    </xf>
    <xf numFmtId="0" fontId="10" fillId="0" borderId="5" xfId="0" applyFont="1" applyFill="1" applyBorder="1" applyAlignment="1">
      <alignment vertical="center" wrapText="1"/>
    </xf>
    <xf numFmtId="0" fontId="3" fillId="0" borderId="0" xfId="0" applyFont="1" applyFill="1" applyBorder="1" applyAlignment="1">
      <alignment horizontal="left" vertical="center"/>
    </xf>
    <xf numFmtId="0" fontId="3" fillId="0" borderId="15" xfId="0" applyFont="1" applyFill="1" applyBorder="1" applyAlignment="1">
      <alignment horizontal="left" vertical="center"/>
    </xf>
    <xf numFmtId="38" fontId="3" fillId="0" borderId="7" xfId="8" applyFont="1" applyFill="1" applyBorder="1" applyAlignment="1">
      <alignment horizontal="center" vertical="center" wrapText="1"/>
    </xf>
    <xf numFmtId="38" fontId="3" fillId="0" borderId="0" xfId="8" applyFont="1" applyFill="1" applyBorder="1" applyAlignment="1">
      <alignment vertical="center" wrapText="1"/>
    </xf>
    <xf numFmtId="38" fontId="3" fillId="0" borderId="0" xfId="8" applyFont="1" applyFill="1" applyBorder="1" applyAlignment="1">
      <alignment vertical="center"/>
    </xf>
    <xf numFmtId="0" fontId="15" fillId="0" borderId="15" xfId="0" applyFont="1" applyFill="1" applyBorder="1" applyAlignment="1">
      <alignment horizontal="center" vertical="center"/>
    </xf>
    <xf numFmtId="0" fontId="15" fillId="0" borderId="0" xfId="0" applyFont="1" applyFill="1" applyAlignment="1">
      <alignment vertical="top" shrinkToFit="1"/>
    </xf>
    <xf numFmtId="0" fontId="15" fillId="0" borderId="0" xfId="0" applyFont="1" applyFill="1" applyBorder="1" applyAlignment="1">
      <alignment horizontal="left" vertical="top"/>
    </xf>
    <xf numFmtId="38" fontId="3" fillId="0" borderId="7" xfId="8" applyFont="1" applyFill="1" applyBorder="1" applyAlignment="1">
      <alignment vertical="center"/>
    </xf>
    <xf numFmtId="38" fontId="3" fillId="0" borderId="0" xfId="8" applyFont="1" applyFill="1" applyAlignment="1">
      <alignment horizontal="right" vertical="center"/>
    </xf>
    <xf numFmtId="178" fontId="3" fillId="0" borderId="0" xfId="0" applyNumberFormat="1" applyFont="1" applyFill="1" applyAlignment="1">
      <alignment vertical="center"/>
    </xf>
    <xf numFmtId="179" fontId="3" fillId="0" borderId="0" xfId="0" applyNumberFormat="1" applyFont="1" applyFill="1" applyAlignment="1">
      <alignment vertical="center"/>
    </xf>
    <xf numFmtId="38" fontId="3" fillId="0" borderId="7" xfId="8" quotePrefix="1" applyFont="1" applyFill="1" applyBorder="1" applyAlignment="1">
      <alignment vertical="center"/>
    </xf>
    <xf numFmtId="38" fontId="3" fillId="0" borderId="0" xfId="8" quotePrefix="1" applyFont="1" applyFill="1" applyAlignment="1">
      <alignment vertical="center"/>
    </xf>
    <xf numFmtId="38" fontId="3" fillId="0" borderId="0" xfId="8" quotePrefix="1" applyFont="1" applyFill="1" applyBorder="1" applyAlignment="1">
      <alignment horizontal="right"/>
    </xf>
    <xf numFmtId="0" fontId="3" fillId="0" borderId="0" xfId="0" applyFont="1" applyFill="1" applyAlignment="1">
      <alignment horizontal="right" vertical="center"/>
    </xf>
    <xf numFmtId="0" fontId="15" fillId="0" borderId="0" xfId="0" applyFont="1" applyFill="1" applyAlignment="1">
      <alignment horizontal="center" vertical="top"/>
    </xf>
    <xf numFmtId="0" fontId="15" fillId="0" borderId="0" xfId="0" applyFont="1" applyFill="1" applyBorder="1" applyAlignment="1">
      <alignment horizontal="left" vertical="top" wrapText="1" shrinkToFit="1"/>
    </xf>
    <xf numFmtId="38" fontId="3" fillId="0" borderId="0" xfId="8" quotePrefix="1" applyFont="1" applyFill="1" applyAlignment="1">
      <alignment horizontal="right"/>
    </xf>
    <xf numFmtId="178" fontId="3" fillId="0" borderId="0" xfId="0" quotePrefix="1" applyNumberFormat="1" applyFont="1" applyFill="1" applyAlignment="1">
      <alignment horizontal="right"/>
    </xf>
    <xf numFmtId="0" fontId="15" fillId="0" borderId="0" xfId="0" applyFont="1" applyFill="1" applyBorder="1" applyAlignment="1">
      <alignment horizontal="left" vertical="top" shrinkToFit="1"/>
    </xf>
    <xf numFmtId="38" fontId="3" fillId="0" borderId="0" xfId="8" applyFont="1" applyFill="1" applyAlignment="1"/>
    <xf numFmtId="0" fontId="15" fillId="0" borderId="0" xfId="0" applyFont="1" applyFill="1" applyAlignment="1">
      <alignment horizontal="left" vertical="top"/>
    </xf>
    <xf numFmtId="179" fontId="3" fillId="0" borderId="0" xfId="0" quotePrefix="1" applyNumberFormat="1" applyFont="1" applyFill="1" applyAlignment="1">
      <alignment horizontal="right"/>
    </xf>
    <xf numFmtId="0" fontId="15" fillId="0" borderId="0" xfId="0" applyFont="1" applyFill="1" applyBorder="1" applyAlignment="1">
      <alignment horizontal="left" vertical="top" wrapText="1"/>
    </xf>
    <xf numFmtId="0" fontId="15" fillId="0" borderId="0" xfId="0" applyFont="1" applyFill="1" applyAlignment="1">
      <alignment vertical="top"/>
    </xf>
    <xf numFmtId="0" fontId="15" fillId="0" borderId="9" xfId="0" applyFont="1" applyFill="1" applyBorder="1" applyAlignment="1">
      <alignment vertical="top" wrapText="1"/>
    </xf>
    <xf numFmtId="38" fontId="3" fillId="0" borderId="0" xfId="8" quotePrefix="1" applyFont="1" applyFill="1" applyBorder="1" applyAlignment="1">
      <alignment vertical="center"/>
    </xf>
    <xf numFmtId="0" fontId="3" fillId="0" borderId="1" xfId="0" applyFont="1" applyFill="1" applyBorder="1" applyAlignment="1">
      <alignment horizontal="left" vertical="center"/>
    </xf>
    <xf numFmtId="0" fontId="3" fillId="0" borderId="14" xfId="0" applyFont="1" applyFill="1" applyBorder="1" applyAlignment="1">
      <alignment horizontal="left" vertical="center"/>
    </xf>
    <xf numFmtId="38" fontId="3" fillId="0" borderId="3" xfId="8" applyFont="1" applyFill="1" applyBorder="1" applyAlignment="1">
      <alignment vertical="center"/>
    </xf>
    <xf numFmtId="0" fontId="3" fillId="0" borderId="0" xfId="0" applyFont="1" applyFill="1" applyAlignment="1">
      <alignment horizontal="left" vertical="center"/>
    </xf>
    <xf numFmtId="38" fontId="16" fillId="0" borderId="0" xfId="8" applyFont="1" applyFill="1" applyAlignment="1"/>
    <xf numFmtId="38" fontId="3" fillId="0" borderId="0" xfId="8" applyFont="1" applyFill="1" applyAlignment="1">
      <alignment horizontal="left" vertical="center"/>
    </xf>
    <xf numFmtId="38" fontId="3" fillId="0" borderId="0" xfId="8" applyFont="1" applyFill="1" applyBorder="1" applyAlignment="1">
      <alignment horizontal="right" vertical="center"/>
    </xf>
    <xf numFmtId="0" fontId="3" fillId="0" borderId="15" xfId="0" applyFont="1" applyFill="1" applyBorder="1" applyAlignment="1">
      <alignment vertical="center" textRotation="255"/>
    </xf>
    <xf numFmtId="0" fontId="3" fillId="0" borderId="14" xfId="0" applyFont="1" applyFill="1" applyBorder="1" applyAlignment="1">
      <alignment vertical="center" textRotation="255"/>
    </xf>
    <xf numFmtId="0" fontId="3" fillId="0" borderId="11" xfId="0" applyFont="1" applyFill="1" applyBorder="1" applyAlignment="1">
      <alignment vertical="center" textRotation="255"/>
    </xf>
    <xf numFmtId="0" fontId="3" fillId="0" borderId="0" xfId="0" quotePrefix="1" applyFont="1" applyFill="1" applyAlignment="1">
      <alignment horizontal="left" vertical="center"/>
    </xf>
    <xf numFmtId="0" fontId="3" fillId="0" borderId="0" xfId="0" applyFont="1" applyFill="1" applyAlignment="1">
      <alignment horizontal="left"/>
    </xf>
    <xf numFmtId="178" fontId="3" fillId="0" borderId="0" xfId="2" quotePrefix="1" applyNumberFormat="1" applyFont="1" applyFill="1" applyAlignment="1">
      <alignment horizontal="right"/>
    </xf>
    <xf numFmtId="179" fontId="3" fillId="0" borderId="0" xfId="2" applyNumberFormat="1" applyFont="1" applyFill="1" applyBorder="1" applyAlignment="1">
      <alignment horizontal="right"/>
    </xf>
    <xf numFmtId="38" fontId="3" fillId="0" borderId="0" xfId="8" applyFont="1" applyFill="1" applyAlignment="1">
      <alignment horizontal="right"/>
    </xf>
    <xf numFmtId="178" fontId="3" fillId="0" borderId="0" xfId="2" applyNumberFormat="1" applyFont="1" applyFill="1" applyAlignment="1">
      <alignment horizontal="right"/>
    </xf>
    <xf numFmtId="179" fontId="3" fillId="0" borderId="0" xfId="2" quotePrefix="1" applyNumberFormat="1" applyFont="1" applyFill="1" applyAlignment="1">
      <alignment horizontal="right"/>
    </xf>
    <xf numFmtId="38" fontId="3" fillId="0" borderId="0" xfId="8" applyFont="1" applyFill="1" applyBorder="1" applyAlignment="1">
      <alignment horizontal="right"/>
    </xf>
    <xf numFmtId="0" fontId="16" fillId="0" borderId="1" xfId="0" applyFont="1" applyFill="1" applyBorder="1" applyAlignment="1">
      <alignment horizontal="left" vertical="center"/>
    </xf>
    <xf numFmtId="0" fontId="3" fillId="0" borderId="0" xfId="0" applyFont="1" applyFill="1" applyAlignment="1">
      <alignment horizontal="center"/>
    </xf>
    <xf numFmtId="0" fontId="3" fillId="0" borderId="5" xfId="0" applyFont="1" applyFill="1" applyBorder="1" applyAlignment="1">
      <alignment vertical="center"/>
    </xf>
    <xf numFmtId="0" fontId="3" fillId="0" borderId="13" xfId="0" applyFont="1" applyFill="1" applyBorder="1" applyAlignment="1">
      <alignment vertical="center"/>
    </xf>
    <xf numFmtId="0" fontId="3" fillId="0" borderId="4"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180" fontId="3" fillId="0" borderId="0" xfId="0" quotePrefix="1" applyNumberFormat="1" applyFont="1" applyFill="1" applyBorder="1" applyAlignment="1">
      <alignment horizontal="right" vertical="center"/>
    </xf>
    <xf numFmtId="180" fontId="3" fillId="0" borderId="0" xfId="0" quotePrefix="1" applyNumberFormat="1" applyFont="1" applyFill="1" applyAlignment="1">
      <alignment horizontal="right" vertical="center"/>
    </xf>
    <xf numFmtId="180" fontId="3" fillId="0" borderId="0" xfId="0" applyNumberFormat="1" applyFont="1" applyFill="1" applyAlignment="1">
      <alignment horizontal="right" vertical="center"/>
    </xf>
    <xf numFmtId="0" fontId="3" fillId="0" borderId="3" xfId="0" applyFont="1" applyFill="1" applyBorder="1" applyAlignment="1">
      <alignment vertical="center"/>
    </xf>
    <xf numFmtId="0" fontId="3" fillId="0" borderId="12" xfId="0" applyFont="1" applyFill="1" applyBorder="1"/>
    <xf numFmtId="0" fontId="3" fillId="0" borderId="5" xfId="0" applyFont="1" applyFill="1" applyBorder="1"/>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180" fontId="3" fillId="0" borderId="7" xfId="4" applyNumberFormat="1" applyFont="1" applyFill="1" applyBorder="1" applyAlignment="1">
      <alignment horizontal="right" vertical="center"/>
    </xf>
    <xf numFmtId="182" fontId="3" fillId="0" borderId="0" xfId="0" applyNumberFormat="1" applyFont="1" applyFill="1" applyAlignment="1">
      <alignment horizontal="center" vertical="center"/>
    </xf>
    <xf numFmtId="180" fontId="3" fillId="0" borderId="0" xfId="4" applyNumberFormat="1" applyFont="1" applyFill="1" applyAlignment="1">
      <alignment horizontal="right" vertical="center"/>
    </xf>
    <xf numFmtId="183" fontId="3" fillId="0" borderId="0" xfId="0" applyNumberFormat="1" applyFont="1" applyFill="1" applyAlignment="1">
      <alignment vertical="center"/>
    </xf>
    <xf numFmtId="176" fontId="3" fillId="0" borderId="0" xfId="1" applyNumberFormat="1" applyFont="1" applyFill="1" applyAlignment="1">
      <alignment horizontal="right" vertical="center"/>
    </xf>
    <xf numFmtId="183" fontId="3" fillId="0" borderId="0" xfId="4" applyNumberFormat="1" applyFont="1" applyFill="1" applyAlignment="1">
      <alignment vertical="center"/>
    </xf>
    <xf numFmtId="180" fontId="3" fillId="0" borderId="3" xfId="0" applyNumberFormat="1" applyFont="1" applyFill="1" applyBorder="1" applyAlignment="1">
      <alignment horizontal="right"/>
    </xf>
    <xf numFmtId="182" fontId="3" fillId="0" borderId="1" xfId="0" applyNumberFormat="1" applyFont="1" applyFill="1" applyBorder="1"/>
    <xf numFmtId="180" fontId="3" fillId="0" borderId="1" xfId="0" applyNumberFormat="1" applyFont="1" applyFill="1" applyBorder="1" applyAlignment="1">
      <alignment horizontal="right"/>
    </xf>
    <xf numFmtId="0" fontId="16" fillId="0" borderId="0" xfId="0" applyFont="1" applyFill="1"/>
    <xf numFmtId="180" fontId="16" fillId="0" borderId="0" xfId="0" applyNumberFormat="1" applyFont="1" applyFill="1" applyAlignment="1">
      <alignment horizontal="right"/>
    </xf>
    <xf numFmtId="182" fontId="16" fillId="0" borderId="0" xfId="0" applyNumberFormat="1" applyFont="1" applyFill="1"/>
    <xf numFmtId="0" fontId="3" fillId="0" borderId="12" xfId="0" applyFont="1" applyFill="1" applyBorder="1" applyAlignment="1">
      <alignment vertical="center"/>
    </xf>
    <xf numFmtId="0" fontId="16" fillId="0" borderId="0" xfId="0" applyFont="1" applyFill="1" applyAlignment="1">
      <alignment vertical="center"/>
    </xf>
    <xf numFmtId="181" fontId="3" fillId="0" borderId="0" xfId="4" applyFont="1" applyFill="1" applyAlignment="1">
      <alignment horizontal="center" vertical="center"/>
    </xf>
    <xf numFmtId="184" fontId="3" fillId="0" borderId="0" xfId="4" applyNumberFormat="1" applyFont="1" applyFill="1" applyAlignment="1">
      <alignment vertical="center"/>
    </xf>
    <xf numFmtId="185" fontId="3" fillId="0" borderId="0" xfId="4" applyNumberFormat="1" applyFont="1" applyFill="1" applyAlignment="1">
      <alignment horizontal="center" vertical="center"/>
    </xf>
    <xf numFmtId="176" fontId="3" fillId="0" borderId="0" xfId="4" applyNumberFormat="1" applyFont="1" applyFill="1" applyAlignment="1">
      <alignment horizontal="right" vertical="center"/>
    </xf>
    <xf numFmtId="0" fontId="16" fillId="0" borderId="1" xfId="0" applyFont="1" applyFill="1" applyBorder="1" applyAlignment="1">
      <alignment vertical="center"/>
    </xf>
    <xf numFmtId="0" fontId="10" fillId="0" borderId="4" xfId="0" applyFont="1" applyFill="1" applyBorder="1" applyAlignment="1">
      <alignment vertical="center"/>
    </xf>
    <xf numFmtId="0" fontId="3" fillId="0" borderId="0" xfId="0" applyFont="1" applyFill="1" applyBorder="1"/>
    <xf numFmtId="0" fontId="15" fillId="0" borderId="0" xfId="0" applyFont="1" applyFill="1" applyBorder="1" applyAlignment="1">
      <alignment vertical="top" wrapText="1"/>
    </xf>
    <xf numFmtId="0" fontId="3" fillId="0" borderId="0" xfId="3" applyNumberFormat="1" applyFont="1" applyFill="1" applyBorder="1" applyAlignment="1"/>
    <xf numFmtId="180" fontId="3" fillId="0" borderId="0" xfId="2" applyNumberFormat="1" applyFont="1" applyFill="1" applyAlignment="1">
      <alignment horizontal="right" vertical="center"/>
    </xf>
    <xf numFmtId="0" fontId="3" fillId="0" borderId="0" xfId="0" applyFont="1" applyFill="1" applyAlignment="1"/>
    <xf numFmtId="184" fontId="3" fillId="0" borderId="0" xfId="2" quotePrefix="1" applyNumberFormat="1" applyFont="1" applyFill="1" applyBorder="1" applyAlignment="1">
      <alignment horizontal="right" vertical="center"/>
    </xf>
    <xf numFmtId="180" fontId="3" fillId="0" borderId="0" xfId="2" quotePrefix="1" applyNumberFormat="1" applyFont="1" applyFill="1" applyBorder="1" applyAlignment="1">
      <alignment horizontal="right" vertical="center"/>
    </xf>
    <xf numFmtId="178" fontId="16" fillId="0" borderId="0" xfId="5" quotePrefix="1" applyNumberFormat="1" applyFont="1" applyFill="1" applyBorder="1" applyAlignment="1">
      <alignment horizontal="right"/>
    </xf>
    <xf numFmtId="178" fontId="16" fillId="0" borderId="0" xfId="5" quotePrefix="1" applyNumberFormat="1" applyFont="1" applyFill="1" applyAlignment="1">
      <alignment horizontal="right"/>
    </xf>
    <xf numFmtId="179" fontId="16" fillId="0" borderId="0" xfId="5" quotePrefix="1" applyNumberFormat="1" applyFont="1" applyFill="1" applyAlignment="1">
      <alignment horizontal="right"/>
    </xf>
    <xf numFmtId="178" fontId="16" fillId="0" borderId="0" xfId="5" applyNumberFormat="1" applyFont="1" applyFill="1" applyAlignment="1">
      <alignment horizontal="right"/>
    </xf>
    <xf numFmtId="179" fontId="16" fillId="0" borderId="0" xfId="5" applyNumberFormat="1" applyFont="1" applyFill="1" applyAlignment="1">
      <alignment horizontal="right"/>
    </xf>
    <xf numFmtId="0" fontId="3" fillId="0" borderId="1" xfId="5" applyFont="1" applyFill="1" applyBorder="1" applyAlignment="1">
      <alignment horizontal="right" vertical="center"/>
    </xf>
    <xf numFmtId="0" fontId="10" fillId="0" borderId="0" xfId="5" applyFont="1" applyFill="1" applyBorder="1" applyAlignment="1"/>
    <xf numFmtId="0" fontId="10" fillId="0" borderId="0" xfId="5" applyFont="1" applyFill="1" applyAlignment="1"/>
    <xf numFmtId="0" fontId="3" fillId="0" borderId="11" xfId="0" applyFont="1" applyBorder="1" applyAlignment="1">
      <alignment horizontal="right" vertical="center"/>
    </xf>
    <xf numFmtId="3" fontId="10" fillId="0" borderId="0" xfId="0" applyNumberFormat="1" applyFont="1" applyAlignment="1">
      <alignment vertical="center"/>
    </xf>
    <xf numFmtId="0" fontId="3" fillId="0" borderId="5"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10" fillId="0" borderId="4"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1" fillId="0" borderId="0" xfId="0" applyFont="1" applyFill="1" applyBorder="1" applyAlignment="1">
      <alignment horizontal="center" vertical="center"/>
    </xf>
    <xf numFmtId="0" fontId="10" fillId="0" borderId="9" xfId="0" applyFont="1" applyFill="1" applyBorder="1" applyAlignment="1">
      <alignment horizontal="distributed" vertical="center"/>
    </xf>
    <xf numFmtId="0" fontId="15" fillId="0" borderId="9" xfId="0" applyFont="1" applyFill="1" applyBorder="1" applyAlignment="1">
      <alignment vertical="center"/>
    </xf>
    <xf numFmtId="0" fontId="10" fillId="0" borderId="9" xfId="0" applyFont="1" applyFill="1" applyBorder="1" applyAlignment="1">
      <alignment vertical="center"/>
    </xf>
    <xf numFmtId="0" fontId="10" fillId="0" borderId="9" xfId="0" applyFont="1" applyFill="1" applyBorder="1" applyAlignment="1">
      <alignment vertical="center" wrapText="1"/>
    </xf>
    <xf numFmtId="0" fontId="10" fillId="0" borderId="0"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6" xfId="0" applyFont="1" applyFill="1" applyBorder="1" applyAlignment="1">
      <alignment horizontal="center"/>
    </xf>
    <xf numFmtId="0" fontId="3" fillId="0" borderId="5" xfId="0" applyFont="1" applyFill="1" applyBorder="1" applyAlignment="1">
      <alignment horizontal="center"/>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9" xfId="0" applyFont="1" applyFill="1" applyBorder="1" applyAlignment="1">
      <alignment horizontal="distributed" vertical="center" wrapText="1"/>
    </xf>
    <xf numFmtId="0" fontId="15" fillId="0" borderId="9" xfId="0" applyFont="1" applyFill="1" applyBorder="1" applyAlignment="1">
      <alignment horizontal="distributed" vertical="center"/>
    </xf>
    <xf numFmtId="0" fontId="3" fillId="0" borderId="8" xfId="0" applyFont="1" applyFill="1" applyBorder="1" applyAlignment="1">
      <alignment horizontal="center" vertical="center"/>
    </xf>
    <xf numFmtId="38" fontId="3" fillId="0" borderId="5" xfId="8" applyFont="1" applyFill="1" applyBorder="1" applyAlignment="1">
      <alignment horizontal="center" vertical="center"/>
    </xf>
    <xf numFmtId="38" fontId="3" fillId="0" borderId="4" xfId="8" applyFont="1" applyFill="1" applyBorder="1" applyAlignment="1">
      <alignment horizontal="center" vertical="center"/>
    </xf>
    <xf numFmtId="38" fontId="3" fillId="0" borderId="0" xfId="8" applyFont="1" applyFill="1" applyAlignment="1">
      <alignment horizontal="center" vertical="center"/>
    </xf>
    <xf numFmtId="0" fontId="3" fillId="0" borderId="9" xfId="0" applyFont="1" applyFill="1" applyBorder="1" applyAlignment="1">
      <alignment horizontal="center" vertical="center" textRotation="255"/>
    </xf>
    <xf numFmtId="0" fontId="3" fillId="0" borderId="11" xfId="0" applyFont="1" applyFill="1" applyBorder="1" applyAlignment="1">
      <alignment horizontal="center" vertical="center" textRotation="255"/>
    </xf>
    <xf numFmtId="38" fontId="3" fillId="0" borderId="0" xfId="8" quotePrefix="1" applyFont="1" applyFill="1" applyBorder="1" applyAlignment="1">
      <alignment horizontal="center" vertical="center"/>
    </xf>
    <xf numFmtId="0" fontId="3" fillId="0" borderId="3" xfId="0" applyFont="1" applyFill="1" applyBorder="1" applyAlignment="1">
      <alignment horizontal="center" vertical="center"/>
    </xf>
    <xf numFmtId="38" fontId="3" fillId="0" borderId="3" xfId="8" quotePrefix="1" applyFont="1" applyFill="1" applyBorder="1" applyAlignment="1">
      <alignment horizontal="center" vertical="center"/>
    </xf>
    <xf numFmtId="38" fontId="3" fillId="0" borderId="1" xfId="8" quotePrefix="1" applyFont="1" applyFill="1" applyBorder="1" applyAlignment="1">
      <alignment horizontal="center" vertical="center"/>
    </xf>
    <xf numFmtId="38" fontId="3" fillId="0" borderId="1" xfId="8" applyFont="1" applyFill="1" applyBorder="1" applyAlignment="1">
      <alignment horizontal="center" vertical="center"/>
    </xf>
    <xf numFmtId="0" fontId="3" fillId="0" borderId="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5" xfId="0" applyFont="1" applyFill="1" applyBorder="1" applyAlignment="1">
      <alignment horizontal="center" vertical="center" wrapText="1" shrinkToFit="1"/>
    </xf>
    <xf numFmtId="0" fontId="3" fillId="0" borderId="14" xfId="0" applyFont="1" applyFill="1" applyBorder="1" applyAlignment="1">
      <alignment horizontal="center" vertical="center" wrapText="1" shrinkToFit="1"/>
    </xf>
    <xf numFmtId="0" fontId="15" fillId="0" borderId="9" xfId="0" applyFont="1" applyFill="1" applyBorder="1" applyAlignment="1">
      <alignment horizontal="distributed" vertical="center" wrapText="1"/>
    </xf>
    <xf numFmtId="0" fontId="3" fillId="0" borderId="2"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3" xfId="0" applyFont="1" applyFill="1" applyBorder="1" applyAlignment="1">
      <alignment horizontal="center" vertical="center" wrapText="1"/>
    </xf>
    <xf numFmtId="0" fontId="4" fillId="0" borderId="0" xfId="5" applyFont="1" applyFill="1" applyAlignment="1">
      <alignment horizontal="left"/>
    </xf>
    <xf numFmtId="0" fontId="3" fillId="0" borderId="4" xfId="6" applyFont="1" applyFill="1" applyBorder="1" applyAlignment="1">
      <alignment horizontal="center" vertical="center"/>
    </xf>
    <xf numFmtId="0" fontId="3" fillId="0" borderId="1" xfId="6" applyFont="1" applyFill="1" applyBorder="1" applyAlignment="1">
      <alignment horizontal="center" vertical="center"/>
    </xf>
    <xf numFmtId="0" fontId="3" fillId="0" borderId="13" xfId="7" applyFont="1" applyFill="1" applyBorder="1" applyAlignment="1">
      <alignment horizontal="center" vertical="center" wrapText="1"/>
    </xf>
    <xf numFmtId="0" fontId="3" fillId="0" borderId="14" xfId="7" applyFont="1" applyFill="1" applyBorder="1" applyAlignment="1">
      <alignment horizontal="center" vertical="center" wrapText="1"/>
    </xf>
    <xf numFmtId="0" fontId="3" fillId="0" borderId="2" xfId="7" applyFont="1" applyFill="1" applyBorder="1" applyAlignment="1">
      <alignment horizontal="center" vertical="center" wrapText="1"/>
    </xf>
    <xf numFmtId="0" fontId="3" fillId="0" borderId="3" xfId="7" applyFont="1" applyFill="1" applyBorder="1" applyAlignment="1">
      <alignment horizontal="center" vertical="center" wrapText="1"/>
    </xf>
    <xf numFmtId="0" fontId="16" fillId="0" borderId="0" xfId="5" applyFont="1" applyFill="1" applyAlignment="1">
      <alignment horizontal="left" vertical="center"/>
    </xf>
    <xf numFmtId="0" fontId="4" fillId="0" borderId="0" xfId="5" applyFont="1" applyFill="1" applyAlignment="1">
      <alignment horizontal="left" vertical="center"/>
    </xf>
  </cellXfs>
  <cellStyles count="9">
    <cellStyle name="パーセント" xfId="1" builtinId="5"/>
    <cellStyle name="桁区切り" xfId="8" builtinId="6"/>
    <cellStyle name="桁区切り 2" xfId="4" xr:uid="{00000000-0005-0000-0000-000002000000}"/>
    <cellStyle name="標準" xfId="0" builtinId="0"/>
    <cellStyle name="標準 2" xfId="5" xr:uid="{00000000-0005-0000-0000-000004000000}"/>
    <cellStyle name="標準 4" xfId="2" xr:uid="{00000000-0005-0000-0000-000005000000}"/>
    <cellStyle name="標準_Sheet1" xfId="6" xr:uid="{00000000-0005-0000-0000-000006000000}"/>
    <cellStyle name="標準_Sheet1_1" xfId="7" xr:uid="{00000000-0005-0000-0000-000007000000}"/>
    <cellStyle name="標準_新産業分類符号一覧(04.07再訂正)"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4"/>
  <sheetViews>
    <sheetView tabSelected="1" zoomScaleNormal="100" workbookViewId="0"/>
  </sheetViews>
  <sheetFormatPr defaultColWidth="9.09765625" defaultRowHeight="12" x14ac:dyDescent="0.2"/>
  <cols>
    <col min="1" max="1" width="14.69921875" style="106" customWidth="1"/>
    <col min="2" max="2" width="15.69921875" style="106" customWidth="1"/>
    <col min="3" max="3" width="15.69921875" style="107" customWidth="1"/>
    <col min="4" max="5" width="15.69921875" style="106" customWidth="1"/>
    <col min="6" max="7" width="10.69921875" style="106" customWidth="1"/>
    <col min="8" max="9" width="9.69921875" style="106" customWidth="1"/>
    <col min="10" max="12" width="7.3984375" style="106" customWidth="1"/>
    <col min="13" max="14" width="7.296875" style="106" customWidth="1"/>
    <col min="15" max="15" width="11.69921875" style="106" customWidth="1"/>
    <col min="16" max="16" width="9.09765625" style="106"/>
    <col min="17" max="18" width="10.296875" style="106" bestFit="1" customWidth="1"/>
    <col min="19" max="16384" width="9.09765625" style="106"/>
  </cols>
  <sheetData>
    <row r="1" spans="1:16" s="46" customFormat="1" ht="20.149999999999999" customHeight="1" x14ac:dyDescent="0.2">
      <c r="A1" s="7" t="s">
        <v>35</v>
      </c>
      <c r="C1" s="45"/>
      <c r="D1" s="7"/>
      <c r="E1" s="7"/>
      <c r="F1" s="7"/>
      <c r="G1" s="7"/>
      <c r="H1" s="7"/>
      <c r="I1" s="7"/>
      <c r="J1" s="7"/>
      <c r="K1" s="7"/>
      <c r="L1" s="7"/>
      <c r="M1" s="7"/>
      <c r="N1" s="7"/>
    </row>
    <row r="2" spans="1:16" s="2" customFormat="1" ht="15" customHeight="1" x14ac:dyDescent="0.2">
      <c r="C2" s="3"/>
      <c r="D2" s="14"/>
      <c r="E2" s="12" t="s">
        <v>17</v>
      </c>
      <c r="F2" s="3"/>
      <c r="G2" s="3"/>
      <c r="H2" s="3"/>
      <c r="I2" s="3"/>
      <c r="J2" s="3"/>
      <c r="K2" s="3"/>
      <c r="L2" s="3"/>
      <c r="M2" s="3"/>
      <c r="N2" s="3"/>
      <c r="P2" s="1"/>
    </row>
    <row r="3" spans="1:16" s="2" customFormat="1" ht="16" customHeight="1" x14ac:dyDescent="0.2">
      <c r="A3" s="234" t="s">
        <v>0</v>
      </c>
      <c r="B3" s="233" t="s">
        <v>1</v>
      </c>
      <c r="C3" s="237"/>
      <c r="D3" s="233" t="s">
        <v>2</v>
      </c>
      <c r="E3" s="233"/>
      <c r="F3" s="73"/>
      <c r="G3" s="3"/>
      <c r="H3" s="3"/>
      <c r="I3" s="3"/>
      <c r="J3" s="3"/>
      <c r="K3" s="3"/>
      <c r="L3" s="3"/>
      <c r="M3" s="3"/>
      <c r="N3" s="3"/>
      <c r="P3" s="1"/>
    </row>
    <row r="4" spans="1:16" s="2" customFormat="1" ht="16" customHeight="1" x14ac:dyDescent="0.2">
      <c r="A4" s="235"/>
      <c r="B4" s="72" t="s">
        <v>3</v>
      </c>
      <c r="C4" s="51" t="s">
        <v>18</v>
      </c>
      <c r="D4" s="52" t="s">
        <v>4</v>
      </c>
      <c r="E4" s="52" t="s">
        <v>18</v>
      </c>
      <c r="F4" s="73"/>
      <c r="G4" s="3"/>
      <c r="H4" s="3"/>
      <c r="I4" s="3"/>
      <c r="J4" s="3"/>
      <c r="K4" s="3"/>
      <c r="L4" s="3"/>
      <c r="M4" s="3"/>
      <c r="N4" s="3"/>
      <c r="P4" s="1"/>
    </row>
    <row r="5" spans="1:16" s="2" customFormat="1" ht="6" customHeight="1" x14ac:dyDescent="0.2">
      <c r="A5" s="15"/>
      <c r="B5" s="73"/>
      <c r="C5" s="73"/>
      <c r="D5" s="73"/>
      <c r="E5" s="73"/>
      <c r="F5" s="73"/>
      <c r="G5" s="3"/>
      <c r="H5" s="3"/>
      <c r="I5" s="3"/>
      <c r="J5" s="3"/>
      <c r="K5" s="3"/>
      <c r="L5" s="3"/>
      <c r="M5" s="3"/>
      <c r="N5" s="3"/>
      <c r="P5" s="1"/>
    </row>
    <row r="6" spans="1:16" s="2" customFormat="1" ht="15" customHeight="1" x14ac:dyDescent="0.2">
      <c r="A6" s="9" t="s">
        <v>5</v>
      </c>
      <c r="B6" s="5">
        <v>3203</v>
      </c>
      <c r="C6" s="16" t="s">
        <v>6</v>
      </c>
      <c r="D6" s="5">
        <v>24443</v>
      </c>
      <c r="E6" s="16" t="s">
        <v>6</v>
      </c>
      <c r="F6" s="5"/>
      <c r="G6" s="3"/>
      <c r="H6" s="3"/>
      <c r="I6" s="3"/>
      <c r="J6" s="3"/>
      <c r="K6" s="3"/>
      <c r="L6" s="3"/>
      <c r="M6" s="3"/>
      <c r="N6" s="3"/>
      <c r="P6" s="1"/>
    </row>
    <row r="7" spans="1:16" s="2" customFormat="1" ht="15" customHeight="1" x14ac:dyDescent="0.2">
      <c r="A7" s="9" t="s">
        <v>7</v>
      </c>
      <c r="B7" s="5">
        <v>3452</v>
      </c>
      <c r="C7" s="18">
        <f t="shared" ref="C7:C17" si="0">B7/B6</f>
        <v>1.0780000000000001</v>
      </c>
      <c r="D7" s="5">
        <v>26579</v>
      </c>
      <c r="E7" s="18">
        <f t="shared" ref="E7:E17" si="1">D7/D6</f>
        <v>1.087</v>
      </c>
      <c r="F7" s="5"/>
      <c r="G7" s="3"/>
      <c r="H7" s="3"/>
      <c r="I7" s="3"/>
      <c r="J7" s="3"/>
      <c r="K7" s="3"/>
      <c r="L7" s="3"/>
      <c r="M7" s="3"/>
      <c r="N7" s="3"/>
      <c r="P7" s="1"/>
    </row>
    <row r="8" spans="1:16" s="2" customFormat="1" ht="15" customHeight="1" x14ac:dyDescent="0.2">
      <c r="A8" s="9" t="s">
        <v>8</v>
      </c>
      <c r="B8" s="5">
        <v>3844</v>
      </c>
      <c r="C8" s="18">
        <f t="shared" si="0"/>
        <v>1.1140000000000001</v>
      </c>
      <c r="D8" s="5">
        <v>31338</v>
      </c>
      <c r="E8" s="18">
        <f t="shared" si="1"/>
        <v>1.179</v>
      </c>
      <c r="F8" s="5"/>
      <c r="G8" s="4"/>
      <c r="H8" s="4"/>
      <c r="I8" s="6"/>
      <c r="J8" s="6"/>
      <c r="K8" s="3"/>
      <c r="L8" s="3"/>
      <c r="M8" s="3"/>
      <c r="N8" s="3"/>
      <c r="P8" s="1"/>
    </row>
    <row r="9" spans="1:16" s="2" customFormat="1" ht="15" customHeight="1" x14ac:dyDescent="0.2">
      <c r="A9" s="9" t="s">
        <v>9</v>
      </c>
      <c r="B9" s="5">
        <v>4908</v>
      </c>
      <c r="C9" s="18">
        <f t="shared" si="0"/>
        <v>1.2769999999999999</v>
      </c>
      <c r="D9" s="5">
        <v>36412</v>
      </c>
      <c r="E9" s="18">
        <f t="shared" si="1"/>
        <v>1.1619999999999999</v>
      </c>
      <c r="F9" s="5"/>
      <c r="G9" s="4"/>
      <c r="H9" s="4"/>
      <c r="I9" s="6"/>
      <c r="J9" s="6"/>
      <c r="K9" s="3"/>
      <c r="L9" s="3"/>
      <c r="M9" s="3"/>
      <c r="N9" s="3"/>
      <c r="P9" s="1"/>
    </row>
    <row r="10" spans="1:16" s="2" customFormat="1" ht="15" customHeight="1" x14ac:dyDescent="0.2">
      <c r="A10" s="9" t="s">
        <v>10</v>
      </c>
      <c r="B10" s="5">
        <v>5390</v>
      </c>
      <c r="C10" s="18">
        <f t="shared" si="0"/>
        <v>1.0980000000000001</v>
      </c>
      <c r="D10" s="5">
        <v>37534</v>
      </c>
      <c r="E10" s="18">
        <f t="shared" si="1"/>
        <v>1.0309999999999999</v>
      </c>
      <c r="F10" s="5"/>
      <c r="G10" s="4"/>
      <c r="H10" s="4"/>
      <c r="I10" s="6"/>
      <c r="J10" s="6"/>
      <c r="K10" s="3"/>
      <c r="L10" s="3"/>
      <c r="M10" s="3"/>
      <c r="N10" s="3"/>
      <c r="P10" s="1"/>
    </row>
    <row r="11" spans="1:16" s="2" customFormat="1" ht="15" customHeight="1" x14ac:dyDescent="0.2">
      <c r="A11" s="9" t="s">
        <v>11</v>
      </c>
      <c r="B11" s="5">
        <v>5711</v>
      </c>
      <c r="C11" s="18">
        <f t="shared" si="0"/>
        <v>1.06</v>
      </c>
      <c r="D11" s="5">
        <v>40712</v>
      </c>
      <c r="E11" s="18">
        <f t="shared" si="1"/>
        <v>1.085</v>
      </c>
      <c r="F11" s="5"/>
      <c r="G11" s="4"/>
      <c r="H11" s="4"/>
      <c r="I11" s="6"/>
      <c r="J11" s="6"/>
      <c r="K11" s="3"/>
      <c r="L11" s="3"/>
      <c r="M11" s="3"/>
      <c r="N11" s="3"/>
      <c r="P11" s="1"/>
    </row>
    <row r="12" spans="1:16" s="2" customFormat="1" ht="15" customHeight="1" x14ac:dyDescent="0.2">
      <c r="A12" s="9" t="s">
        <v>12</v>
      </c>
      <c r="B12" s="5">
        <v>6079</v>
      </c>
      <c r="C12" s="18">
        <f t="shared" si="0"/>
        <v>1.0640000000000001</v>
      </c>
      <c r="D12" s="5">
        <v>42300</v>
      </c>
      <c r="E12" s="18">
        <f t="shared" si="1"/>
        <v>1.0389999999999999</v>
      </c>
      <c r="F12" s="5"/>
      <c r="G12" s="4"/>
      <c r="H12" s="4"/>
      <c r="I12" s="6"/>
      <c r="J12" s="6"/>
      <c r="K12" s="3"/>
      <c r="L12" s="3"/>
      <c r="M12" s="3"/>
      <c r="N12" s="3"/>
      <c r="P12" s="1"/>
    </row>
    <row r="13" spans="1:16" s="2" customFormat="1" ht="15" customHeight="1" x14ac:dyDescent="0.2">
      <c r="A13" s="9" t="s">
        <v>13</v>
      </c>
      <c r="B13" s="5">
        <v>6132</v>
      </c>
      <c r="C13" s="18">
        <f t="shared" si="0"/>
        <v>1.0089999999999999</v>
      </c>
      <c r="D13" s="5">
        <v>44731</v>
      </c>
      <c r="E13" s="18">
        <f t="shared" si="1"/>
        <v>1.0569999999999999</v>
      </c>
      <c r="F13" s="5"/>
      <c r="G13" s="4"/>
      <c r="H13" s="4"/>
      <c r="I13" s="6"/>
      <c r="J13" s="6"/>
      <c r="K13" s="3"/>
      <c r="L13" s="3"/>
      <c r="M13" s="3"/>
      <c r="N13" s="3"/>
      <c r="P13" s="1"/>
    </row>
    <row r="14" spans="1:16" s="2" customFormat="1" ht="15" customHeight="1" x14ac:dyDescent="0.2">
      <c r="A14" s="9" t="s">
        <v>14</v>
      </c>
      <c r="B14" s="5">
        <v>6516</v>
      </c>
      <c r="C14" s="18">
        <f t="shared" si="0"/>
        <v>1.0629999999999999</v>
      </c>
      <c r="D14" s="5">
        <v>50140</v>
      </c>
      <c r="E14" s="18">
        <f t="shared" si="1"/>
        <v>1.121</v>
      </c>
      <c r="F14" s="5"/>
      <c r="G14" s="4"/>
      <c r="H14" s="4"/>
      <c r="I14" s="6"/>
      <c r="J14" s="6"/>
      <c r="K14" s="3"/>
      <c r="L14" s="3"/>
      <c r="M14" s="3"/>
      <c r="N14" s="3"/>
      <c r="P14" s="1"/>
    </row>
    <row r="15" spans="1:16" s="2" customFormat="1" ht="15" customHeight="1" x14ac:dyDescent="0.2">
      <c r="A15" s="9" t="s">
        <v>15</v>
      </c>
      <c r="B15" s="5">
        <v>6314</v>
      </c>
      <c r="C15" s="18">
        <f t="shared" si="0"/>
        <v>0.96899999999999997</v>
      </c>
      <c r="D15" s="5">
        <v>51912</v>
      </c>
      <c r="E15" s="18">
        <f t="shared" si="1"/>
        <v>1.0349999999999999</v>
      </c>
      <c r="F15" s="5"/>
      <c r="G15" s="4"/>
      <c r="H15" s="4"/>
      <c r="I15" s="6"/>
      <c r="J15" s="6"/>
      <c r="K15" s="3"/>
      <c r="L15" s="3"/>
      <c r="M15" s="3"/>
      <c r="N15" s="3"/>
      <c r="P15" s="1"/>
    </row>
    <row r="16" spans="1:16" s="2" customFormat="1" ht="15" customHeight="1" x14ac:dyDescent="0.2">
      <c r="A16" s="9" t="s">
        <v>16</v>
      </c>
      <c r="B16" s="5">
        <v>6261</v>
      </c>
      <c r="C16" s="18">
        <f t="shared" si="0"/>
        <v>0.99199999999999999</v>
      </c>
      <c r="D16" s="5">
        <v>50314</v>
      </c>
      <c r="E16" s="18">
        <f t="shared" si="1"/>
        <v>0.96899999999999997</v>
      </c>
      <c r="F16" s="5"/>
      <c r="G16" s="4"/>
      <c r="H16" s="4"/>
      <c r="I16" s="6"/>
      <c r="J16" s="6"/>
      <c r="K16" s="3"/>
      <c r="L16" s="3"/>
      <c r="M16" s="3"/>
      <c r="N16" s="3"/>
      <c r="P16" s="1"/>
    </row>
    <row r="17" spans="1:16" s="2" customFormat="1" ht="15" customHeight="1" x14ac:dyDescent="0.2">
      <c r="A17" s="9" t="s">
        <v>19</v>
      </c>
      <c r="B17" s="5">
        <v>5701</v>
      </c>
      <c r="C17" s="18">
        <f t="shared" si="0"/>
        <v>0.91100000000000003</v>
      </c>
      <c r="D17" s="5">
        <v>48343</v>
      </c>
      <c r="E17" s="18">
        <f t="shared" si="1"/>
        <v>0.96099999999999997</v>
      </c>
      <c r="F17" s="5"/>
      <c r="G17" s="4"/>
      <c r="H17" s="4"/>
      <c r="I17" s="6"/>
      <c r="J17" s="6"/>
      <c r="K17" s="3"/>
      <c r="L17" s="3"/>
      <c r="M17" s="3"/>
      <c r="N17" s="3"/>
      <c r="P17" s="1"/>
    </row>
    <row r="18" spans="1:16" s="2" customFormat="1" ht="6" customHeight="1" x14ac:dyDescent="0.2">
      <c r="A18" s="12"/>
      <c r="B18" s="13"/>
      <c r="C18" s="8"/>
      <c r="D18" s="13"/>
      <c r="E18" s="14"/>
      <c r="F18" s="5"/>
      <c r="G18" s="4"/>
      <c r="H18" s="4"/>
      <c r="I18" s="6"/>
      <c r="J18" s="6"/>
      <c r="K18" s="3"/>
      <c r="L18" s="3"/>
      <c r="M18" s="3"/>
      <c r="N18" s="3"/>
      <c r="P18" s="1"/>
    </row>
    <row r="19" spans="1:16" s="2" customFormat="1" ht="18" customHeight="1" x14ac:dyDescent="0.2">
      <c r="A19" s="11"/>
      <c r="B19" s="11"/>
      <c r="C19" s="11"/>
      <c r="D19" s="11"/>
      <c r="E19" s="11"/>
      <c r="F19" s="5"/>
      <c r="G19" s="4"/>
      <c r="H19" s="4"/>
      <c r="I19" s="6"/>
      <c r="J19" s="6"/>
      <c r="K19" s="3"/>
      <c r="L19" s="3"/>
      <c r="M19" s="3"/>
      <c r="N19" s="3"/>
      <c r="P19" s="1"/>
    </row>
    <row r="20" spans="1:16" s="2" customFormat="1" ht="15" customHeight="1" x14ac:dyDescent="0.2">
      <c r="A20" s="9"/>
      <c r="B20" s="5"/>
      <c r="C20" s="10"/>
      <c r="D20" s="14"/>
      <c r="E20" s="12" t="s">
        <v>24</v>
      </c>
      <c r="F20" s="5"/>
      <c r="G20" s="4"/>
      <c r="H20" s="4"/>
      <c r="I20" s="6"/>
      <c r="J20" s="6"/>
      <c r="K20" s="3"/>
      <c r="L20" s="3"/>
      <c r="M20" s="3"/>
      <c r="N20" s="3"/>
      <c r="P20" s="1"/>
    </row>
    <row r="21" spans="1:16" s="2" customFormat="1" ht="15.75" customHeight="1" x14ac:dyDescent="0.2">
      <c r="A21" s="234" t="s">
        <v>0</v>
      </c>
      <c r="B21" s="236" t="s">
        <v>1</v>
      </c>
      <c r="C21" s="237"/>
      <c r="D21" s="233" t="s">
        <v>2</v>
      </c>
      <c r="E21" s="233"/>
      <c r="F21" s="5"/>
      <c r="G21" s="4"/>
      <c r="H21" s="4"/>
      <c r="I21" s="6"/>
      <c r="J21" s="6"/>
      <c r="K21" s="3"/>
      <c r="L21" s="3"/>
      <c r="M21" s="3"/>
      <c r="N21" s="3"/>
      <c r="P21" s="1"/>
    </row>
    <row r="22" spans="1:16" s="2" customFormat="1" ht="15.75" customHeight="1" x14ac:dyDescent="0.2">
      <c r="A22" s="235"/>
      <c r="B22" s="72" t="s">
        <v>3</v>
      </c>
      <c r="C22" s="51" t="s">
        <v>18</v>
      </c>
      <c r="D22" s="52" t="s">
        <v>4</v>
      </c>
      <c r="E22" s="52" t="s">
        <v>18</v>
      </c>
      <c r="F22" s="5"/>
      <c r="G22" s="4"/>
      <c r="H22" s="4"/>
      <c r="I22" s="6"/>
      <c r="J22" s="6"/>
      <c r="K22" s="3"/>
      <c r="L22" s="3"/>
      <c r="M22" s="3"/>
      <c r="N22" s="3"/>
      <c r="P22" s="1"/>
    </row>
    <row r="23" spans="1:16" s="2" customFormat="1" ht="15" customHeight="1" x14ac:dyDescent="0.2">
      <c r="A23" s="23" t="s">
        <v>22</v>
      </c>
      <c r="B23" s="21">
        <v>5790</v>
      </c>
      <c r="C23" s="25" t="s">
        <v>20</v>
      </c>
      <c r="D23" s="24">
        <v>48921</v>
      </c>
      <c r="E23" s="25" t="s">
        <v>20</v>
      </c>
      <c r="F23" s="5"/>
      <c r="G23" s="4"/>
      <c r="H23" s="4"/>
      <c r="I23" s="6"/>
      <c r="J23" s="6"/>
      <c r="K23" s="3"/>
      <c r="L23" s="3"/>
      <c r="M23" s="3"/>
      <c r="N23" s="3"/>
      <c r="P23" s="1"/>
    </row>
    <row r="24" spans="1:16" s="2" customFormat="1" ht="15" customHeight="1" x14ac:dyDescent="0.2">
      <c r="A24" s="48" t="s">
        <v>21</v>
      </c>
      <c r="B24" s="19">
        <v>5406</v>
      </c>
      <c r="C24" s="20">
        <f>B24/B23</f>
        <v>0.93400000000000005</v>
      </c>
      <c r="D24" s="19">
        <v>46006</v>
      </c>
      <c r="E24" s="20">
        <f>D24/D23</f>
        <v>0.94</v>
      </c>
      <c r="F24" s="5"/>
      <c r="G24" s="4"/>
      <c r="H24" s="4"/>
      <c r="I24" s="6"/>
      <c r="J24" s="6"/>
      <c r="K24" s="3"/>
      <c r="L24" s="3"/>
      <c r="M24" s="3"/>
      <c r="N24" s="3"/>
      <c r="P24" s="1"/>
    </row>
    <row r="25" spans="1:16" s="2" customFormat="1" ht="15" customHeight="1" x14ac:dyDescent="0.2">
      <c r="A25" s="9" t="s">
        <v>23</v>
      </c>
      <c r="B25" s="50">
        <v>5530</v>
      </c>
      <c r="C25" s="20">
        <f>B25/B24</f>
        <v>1.0229999999999999</v>
      </c>
      <c r="D25" s="49">
        <v>48493</v>
      </c>
      <c r="E25" s="20">
        <f>D25/D24</f>
        <v>1.054</v>
      </c>
      <c r="F25" s="5"/>
      <c r="G25" s="4"/>
      <c r="H25" s="4"/>
      <c r="I25" s="6"/>
      <c r="J25" s="6"/>
      <c r="K25" s="3"/>
      <c r="L25" s="3"/>
      <c r="M25" s="3"/>
      <c r="N25" s="3"/>
      <c r="P25" s="1"/>
    </row>
    <row r="26" spans="1:16" s="2" customFormat="1" ht="15" customHeight="1" x14ac:dyDescent="0.2">
      <c r="A26" s="9" t="s">
        <v>36</v>
      </c>
      <c r="B26" s="50">
        <v>5261</v>
      </c>
      <c r="C26" s="20">
        <f>B26/B25</f>
        <v>0.95099999999999996</v>
      </c>
      <c r="D26" s="49">
        <v>45728</v>
      </c>
      <c r="E26" s="20">
        <f>D26/D25</f>
        <v>0.94299999999999995</v>
      </c>
      <c r="F26" s="5"/>
      <c r="G26" s="4"/>
      <c r="H26" s="4"/>
      <c r="I26" s="6"/>
      <c r="J26" s="6"/>
      <c r="K26" s="3"/>
      <c r="L26" s="3"/>
      <c r="M26" s="3"/>
      <c r="N26" s="3"/>
      <c r="P26" s="1"/>
    </row>
    <row r="27" spans="1:16" s="2" customFormat="1" ht="15" customHeight="1" x14ac:dyDescent="0.2">
      <c r="A27" s="231" t="s">
        <v>380</v>
      </c>
      <c r="B27" s="22">
        <v>5055</v>
      </c>
      <c r="C27" s="26">
        <f>B27/B26</f>
        <v>0.96099999999999997</v>
      </c>
      <c r="D27" s="13">
        <v>47309</v>
      </c>
      <c r="E27" s="26">
        <f>D27/D26</f>
        <v>1.0349999999999999</v>
      </c>
      <c r="F27" s="5"/>
      <c r="G27" s="4"/>
      <c r="H27" s="4"/>
      <c r="I27" s="6"/>
      <c r="J27" s="6"/>
      <c r="K27" s="3"/>
      <c r="L27" s="3"/>
      <c r="M27" s="3"/>
      <c r="N27" s="3"/>
      <c r="P27" s="1"/>
    </row>
    <row r="28" spans="1:16" s="2" customFormat="1" ht="16.5" customHeight="1" x14ac:dyDescent="0.2">
      <c r="A28" s="11"/>
      <c r="B28" s="11"/>
      <c r="C28" s="10"/>
      <c r="D28" s="10"/>
      <c r="E28" s="10"/>
      <c r="F28" s="6"/>
      <c r="G28" s="6"/>
      <c r="H28" s="6"/>
      <c r="I28" s="6"/>
      <c r="J28" s="6"/>
      <c r="K28" s="6"/>
      <c r="L28" s="3"/>
      <c r="M28" s="3"/>
      <c r="N28" s="3"/>
      <c r="P28" s="1"/>
    </row>
    <row r="29" spans="1:16" s="46" customFormat="1" ht="20.149999999999999" customHeight="1" x14ac:dyDescent="0.2">
      <c r="A29" s="7" t="s">
        <v>25</v>
      </c>
      <c r="B29" s="7"/>
      <c r="C29" s="7"/>
      <c r="D29" s="7"/>
      <c r="E29" s="47"/>
      <c r="F29" s="7"/>
      <c r="G29" s="7"/>
      <c r="H29" s="7"/>
      <c r="I29" s="7"/>
      <c r="J29" s="7"/>
      <c r="K29" s="7"/>
      <c r="L29" s="7"/>
      <c r="M29" s="7"/>
      <c r="N29" s="7"/>
    </row>
    <row r="30" spans="1:16" s="2" customFormat="1" ht="15" customHeight="1" x14ac:dyDescent="0.2">
      <c r="A30" s="3"/>
      <c r="B30" s="3"/>
      <c r="C30" s="14"/>
      <c r="D30" s="14"/>
      <c r="E30" s="12" t="s">
        <v>381</v>
      </c>
      <c r="F30" s="3"/>
      <c r="G30" s="3"/>
      <c r="H30" s="3"/>
      <c r="I30" s="3"/>
      <c r="J30" s="3"/>
      <c r="K30" s="3"/>
      <c r="L30" s="3"/>
      <c r="M30" s="3"/>
      <c r="N30" s="3"/>
    </row>
    <row r="31" spans="1:16" s="2" customFormat="1" ht="18" customHeight="1" x14ac:dyDescent="0.2">
      <c r="A31" s="234" t="s">
        <v>26</v>
      </c>
      <c r="B31" s="239" t="s">
        <v>27</v>
      </c>
      <c r="C31" s="241" t="s">
        <v>28</v>
      </c>
      <c r="D31" s="27"/>
      <c r="E31" s="31"/>
    </row>
    <row r="32" spans="1:16" s="2" customFormat="1" ht="18" customHeight="1" x14ac:dyDescent="0.2">
      <c r="A32" s="238"/>
      <c r="B32" s="240"/>
      <c r="C32" s="242"/>
      <c r="D32" s="32" t="s">
        <v>29</v>
      </c>
      <c r="E32" s="33" t="s">
        <v>30</v>
      </c>
    </row>
    <row r="33" spans="1:5" s="2" customFormat="1" ht="15" customHeight="1" x14ac:dyDescent="0.2">
      <c r="A33" s="29" t="s">
        <v>31</v>
      </c>
      <c r="B33" s="39">
        <v>1443</v>
      </c>
      <c r="C33" s="40">
        <v>13872</v>
      </c>
      <c r="D33" s="41">
        <v>8633</v>
      </c>
      <c r="E33" s="41">
        <v>5206</v>
      </c>
    </row>
    <row r="34" spans="1:5" s="2" customFormat="1" ht="15" customHeight="1" x14ac:dyDescent="0.2">
      <c r="A34" s="37" t="s">
        <v>34</v>
      </c>
      <c r="B34" s="42">
        <v>665</v>
      </c>
      <c r="C34" s="43">
        <v>6076</v>
      </c>
      <c r="D34" s="34">
        <v>3503</v>
      </c>
      <c r="E34" s="34">
        <v>2570</v>
      </c>
    </row>
    <row r="35" spans="1:5" s="2" customFormat="1" ht="15" customHeight="1" x14ac:dyDescent="0.2">
      <c r="A35" s="38" t="s">
        <v>33</v>
      </c>
      <c r="B35" s="42">
        <v>831</v>
      </c>
      <c r="C35" s="43">
        <v>7181</v>
      </c>
      <c r="D35" s="34">
        <v>3068</v>
      </c>
      <c r="E35" s="34">
        <v>3748</v>
      </c>
    </row>
    <row r="36" spans="1:5" ht="15" customHeight="1" x14ac:dyDescent="0.2">
      <c r="A36" s="38" t="s">
        <v>382</v>
      </c>
      <c r="B36" s="42">
        <v>1234</v>
      </c>
      <c r="C36" s="43">
        <v>11477</v>
      </c>
      <c r="D36" s="34">
        <v>5828</v>
      </c>
      <c r="E36" s="34">
        <v>5640</v>
      </c>
    </row>
    <row r="37" spans="1:5" ht="15" customHeight="1" x14ac:dyDescent="0.2">
      <c r="A37" s="28" t="s">
        <v>372</v>
      </c>
      <c r="B37" s="42">
        <v>123</v>
      </c>
      <c r="C37" s="43">
        <v>1006</v>
      </c>
      <c r="D37" s="34">
        <v>381</v>
      </c>
      <c r="E37" s="34">
        <v>625</v>
      </c>
    </row>
    <row r="38" spans="1:5" ht="15" customHeight="1" x14ac:dyDescent="0.2">
      <c r="A38" s="28" t="s">
        <v>36</v>
      </c>
      <c r="B38" s="42">
        <v>116</v>
      </c>
      <c r="C38" s="43">
        <v>737</v>
      </c>
      <c r="D38" s="34">
        <v>331</v>
      </c>
      <c r="E38" s="34">
        <v>406</v>
      </c>
    </row>
    <row r="39" spans="1:5" ht="15" customHeight="1" x14ac:dyDescent="0.2">
      <c r="A39" s="28" t="s">
        <v>383</v>
      </c>
      <c r="B39" s="42">
        <v>105</v>
      </c>
      <c r="C39" s="43">
        <v>826</v>
      </c>
      <c r="D39" s="34">
        <v>413</v>
      </c>
      <c r="E39" s="34">
        <v>412</v>
      </c>
    </row>
    <row r="40" spans="1:5" ht="15" customHeight="1" x14ac:dyDescent="0.2">
      <c r="A40" s="28" t="s">
        <v>384</v>
      </c>
      <c r="B40" s="42">
        <v>97</v>
      </c>
      <c r="C40" s="43">
        <v>552</v>
      </c>
      <c r="D40" s="34">
        <v>237</v>
      </c>
      <c r="E40" s="34">
        <v>315</v>
      </c>
    </row>
    <row r="41" spans="1:5" ht="15" customHeight="1" x14ac:dyDescent="0.2">
      <c r="A41" s="28" t="s">
        <v>385</v>
      </c>
      <c r="B41" s="42">
        <v>115</v>
      </c>
      <c r="C41" s="43">
        <v>733</v>
      </c>
      <c r="D41" s="34">
        <v>294</v>
      </c>
      <c r="E41" s="34">
        <v>439</v>
      </c>
    </row>
    <row r="42" spans="1:5" ht="15" customHeight="1" x14ac:dyDescent="0.2">
      <c r="A42" s="28" t="s">
        <v>386</v>
      </c>
      <c r="B42" s="42">
        <v>99</v>
      </c>
      <c r="C42" s="43">
        <v>822</v>
      </c>
      <c r="D42" s="34">
        <v>443</v>
      </c>
      <c r="E42" s="34">
        <v>379</v>
      </c>
    </row>
    <row r="43" spans="1:5" ht="15" customHeight="1" x14ac:dyDescent="0.2">
      <c r="A43" s="28" t="s">
        <v>387</v>
      </c>
      <c r="B43" s="42">
        <v>41</v>
      </c>
      <c r="C43" s="43">
        <v>505</v>
      </c>
      <c r="D43" s="34">
        <v>248</v>
      </c>
      <c r="E43" s="34">
        <v>257</v>
      </c>
    </row>
    <row r="44" spans="1:5" ht="15" customHeight="1" x14ac:dyDescent="0.2">
      <c r="A44" s="30" t="s">
        <v>32</v>
      </c>
      <c r="B44" s="44">
        <v>74</v>
      </c>
      <c r="C44" s="35">
        <v>709</v>
      </c>
      <c r="D44" s="36">
        <v>360</v>
      </c>
      <c r="E44" s="36">
        <v>315</v>
      </c>
    </row>
  </sheetData>
  <mergeCells count="9">
    <mergeCell ref="D3:E3"/>
    <mergeCell ref="A21:A22"/>
    <mergeCell ref="B21:C21"/>
    <mergeCell ref="D21:E21"/>
    <mergeCell ref="A31:A32"/>
    <mergeCell ref="B31:B32"/>
    <mergeCell ref="C31:C32"/>
    <mergeCell ref="A3:A4"/>
    <mergeCell ref="B3:C3"/>
  </mergeCells>
  <phoneticPr fontId="2"/>
  <printOptions horizontalCentered="1"/>
  <pageMargins left="0.98425196850393704" right="0.98425196850393704" top="1.1811023622047245" bottom="1.1811023622047245" header="0.78740157480314965" footer="0.59055118110236227"/>
  <pageSetup paperSize="9" firstPageNumber="32" orientation="portrait" useFirstPageNumber="1" r:id="rId1"/>
  <headerFooter scaleWithDoc="0" alignWithMargins="0">
    <oddHeader>&amp;C&amp;12Ｃ　事業所</oddHeader>
    <oddFooter>&amp;C&amp;12&amp;P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1"/>
  <sheetViews>
    <sheetView zoomScaleNormal="100" workbookViewId="0"/>
  </sheetViews>
  <sheetFormatPr defaultColWidth="9.09765625" defaultRowHeight="12" x14ac:dyDescent="0.2"/>
  <cols>
    <col min="1" max="1" width="5.69921875" style="2" bestFit="1" customWidth="1"/>
    <col min="2" max="2" width="23.69921875" style="69" customWidth="1"/>
    <col min="3" max="4" width="8.69921875" style="2" customWidth="1"/>
    <col min="5" max="5" width="2.69921875" style="2" customWidth="1"/>
    <col min="6" max="6" width="5.69921875" style="54" customWidth="1"/>
    <col min="7" max="7" width="23.69921875" style="2" customWidth="1"/>
    <col min="8" max="9" width="8.69921875" style="2" customWidth="1"/>
    <col min="10" max="10" width="5.8984375" style="55" bestFit="1" customWidth="1"/>
    <col min="11" max="16384" width="9.09765625" style="2"/>
  </cols>
  <sheetData>
    <row r="1" spans="1:11" ht="20.149999999999999" customHeight="1" x14ac:dyDescent="0.2">
      <c r="A1" s="53" t="s">
        <v>37</v>
      </c>
      <c r="B1" s="7"/>
      <c r="C1" s="7"/>
      <c r="D1" s="7"/>
      <c r="E1" s="3"/>
      <c r="H1" s="3"/>
      <c r="I1" s="3"/>
    </row>
    <row r="2" spans="1:11" ht="15" customHeight="1" x14ac:dyDescent="0.2">
      <c r="A2" s="14"/>
      <c r="B2" s="14"/>
      <c r="C2" s="14"/>
      <c r="D2" s="12" t="s">
        <v>347</v>
      </c>
      <c r="E2" s="6"/>
      <c r="F2" s="14"/>
      <c r="G2" s="14"/>
      <c r="H2" s="14"/>
      <c r="I2" s="12" t="s">
        <v>347</v>
      </c>
    </row>
    <row r="3" spans="1:11" s="57" customFormat="1" ht="18" customHeight="1" x14ac:dyDescent="0.2">
      <c r="A3" s="243" t="s">
        <v>38</v>
      </c>
      <c r="B3" s="244"/>
      <c r="C3" s="249" t="s">
        <v>380</v>
      </c>
      <c r="D3" s="250"/>
      <c r="E3" s="56"/>
      <c r="F3" s="243" t="s">
        <v>38</v>
      </c>
      <c r="G3" s="244"/>
      <c r="H3" s="249" t="s">
        <v>140</v>
      </c>
      <c r="I3" s="250"/>
    </row>
    <row r="4" spans="1:11" s="59" customFormat="1" ht="18" customHeight="1" x14ac:dyDescent="0.2">
      <c r="A4" s="245"/>
      <c r="B4" s="246"/>
      <c r="C4" s="58" t="s">
        <v>39</v>
      </c>
      <c r="D4" s="251" t="s">
        <v>40</v>
      </c>
      <c r="F4" s="245"/>
      <c r="G4" s="246"/>
      <c r="H4" s="58" t="s">
        <v>39</v>
      </c>
      <c r="I4" s="251" t="s">
        <v>40</v>
      </c>
    </row>
    <row r="5" spans="1:11" s="59" customFormat="1" ht="18" customHeight="1" x14ac:dyDescent="0.2">
      <c r="A5" s="247"/>
      <c r="B5" s="248"/>
      <c r="C5" s="58" t="s">
        <v>4</v>
      </c>
      <c r="D5" s="252"/>
      <c r="F5" s="247"/>
      <c r="G5" s="248"/>
      <c r="H5" s="58" t="s">
        <v>4</v>
      </c>
      <c r="I5" s="252"/>
    </row>
    <row r="6" spans="1:11" s="59" customFormat="1" ht="5.15" customHeight="1" x14ac:dyDescent="0.2">
      <c r="A6" s="118"/>
      <c r="B6" s="60"/>
      <c r="F6" s="118"/>
      <c r="G6" s="60"/>
    </row>
    <row r="7" spans="1:11" s="57" customFormat="1" ht="16" customHeight="1" x14ac:dyDescent="0.2">
      <c r="A7" s="253" t="s">
        <v>41</v>
      </c>
      <c r="B7" s="254" t="s">
        <v>42</v>
      </c>
      <c r="C7" s="108">
        <v>5055</v>
      </c>
      <c r="D7" s="61">
        <f>C7/$C$7</f>
        <v>1</v>
      </c>
      <c r="E7" s="56"/>
      <c r="F7" s="253" t="s">
        <v>388</v>
      </c>
      <c r="G7" s="254" t="s">
        <v>42</v>
      </c>
      <c r="H7" s="108">
        <f>SUM(H9,H13)</f>
        <v>5261</v>
      </c>
      <c r="I7" s="61">
        <f>H7/$C$7</f>
        <v>1.0409999999999999</v>
      </c>
      <c r="K7" s="62"/>
    </row>
    <row r="8" spans="1:11" s="57" customFormat="1" ht="16" customHeight="1" x14ac:dyDescent="0.2">
      <c r="A8" s="253"/>
      <c r="B8" s="254"/>
      <c r="C8" s="109">
        <v>47309</v>
      </c>
      <c r="D8" s="61">
        <f>C8/$C$8</f>
        <v>1</v>
      </c>
      <c r="E8" s="56"/>
      <c r="F8" s="253"/>
      <c r="G8" s="254"/>
      <c r="H8" s="109">
        <f>SUM(H10,H14)</f>
        <v>45728</v>
      </c>
      <c r="I8" s="61">
        <f>H8/$C$8</f>
        <v>0.96699999999999997</v>
      </c>
      <c r="K8" s="63"/>
    </row>
    <row r="9" spans="1:11" s="57" customFormat="1" ht="16" customHeight="1" x14ac:dyDescent="0.2">
      <c r="A9" s="253" t="s">
        <v>349</v>
      </c>
      <c r="B9" s="254" t="s">
        <v>43</v>
      </c>
      <c r="C9" s="108">
        <v>20</v>
      </c>
      <c r="D9" s="61">
        <f>C9/$C$7</f>
        <v>4.0000000000000001E-3</v>
      </c>
      <c r="E9" s="56"/>
      <c r="F9" s="253" t="s">
        <v>348</v>
      </c>
      <c r="G9" s="254" t="s">
        <v>92</v>
      </c>
      <c r="H9" s="108">
        <v>13</v>
      </c>
      <c r="I9" s="61">
        <f>H9/$C$7</f>
        <v>3.0000000000000001E-3</v>
      </c>
    </row>
    <row r="10" spans="1:11" s="57" customFormat="1" ht="16" customHeight="1" x14ac:dyDescent="0.2">
      <c r="A10" s="253"/>
      <c r="B10" s="254"/>
      <c r="C10" s="109">
        <v>128</v>
      </c>
      <c r="D10" s="61">
        <f>C10/$C$8</f>
        <v>3.0000000000000001E-3</v>
      </c>
      <c r="E10" s="56"/>
      <c r="F10" s="253"/>
      <c r="G10" s="254"/>
      <c r="H10" s="109">
        <v>92</v>
      </c>
      <c r="I10" s="61">
        <f>H10/$C$8</f>
        <v>2E-3</v>
      </c>
    </row>
    <row r="11" spans="1:11" s="57" customFormat="1" ht="16" customHeight="1" x14ac:dyDescent="0.2">
      <c r="A11" s="253" t="s">
        <v>350</v>
      </c>
      <c r="B11" s="254" t="s">
        <v>44</v>
      </c>
      <c r="C11" s="108" t="s">
        <v>20</v>
      </c>
      <c r="D11" s="61"/>
      <c r="E11" s="56"/>
      <c r="F11" s="253"/>
      <c r="G11" s="254"/>
      <c r="H11" s="108"/>
      <c r="I11" s="61"/>
    </row>
    <row r="12" spans="1:11" s="57" customFormat="1" ht="16" customHeight="1" x14ac:dyDescent="0.2">
      <c r="A12" s="253"/>
      <c r="B12" s="254"/>
      <c r="C12" s="109" t="s">
        <v>20</v>
      </c>
      <c r="D12" s="61"/>
      <c r="E12" s="56"/>
      <c r="F12" s="253"/>
      <c r="G12" s="254"/>
      <c r="H12" s="109"/>
      <c r="I12" s="61"/>
    </row>
    <row r="13" spans="1:11" s="57" customFormat="1" ht="16" customHeight="1" x14ac:dyDescent="0.2">
      <c r="A13" s="253" t="s">
        <v>45</v>
      </c>
      <c r="B13" s="254" t="s">
        <v>46</v>
      </c>
      <c r="C13" s="108">
        <f>C7-C9</f>
        <v>5035</v>
      </c>
      <c r="D13" s="61">
        <f>C13/$C$7</f>
        <v>0.996</v>
      </c>
      <c r="E13" s="56"/>
      <c r="F13" s="253" t="s">
        <v>389</v>
      </c>
      <c r="G13" s="254" t="s">
        <v>46</v>
      </c>
      <c r="H13" s="108">
        <f>SUM(H15,H21,H23,H25,H27,H29,H31,H33,H35,H37,H39,H41,H43,H45,H17,H19)</f>
        <v>5248</v>
      </c>
      <c r="I13" s="61">
        <f>H13/$C$7</f>
        <v>1.038</v>
      </c>
    </row>
    <row r="14" spans="1:11" s="57" customFormat="1" ht="16" customHeight="1" x14ac:dyDescent="0.2">
      <c r="A14" s="253"/>
      <c r="B14" s="254"/>
      <c r="C14" s="108">
        <f>C8-C10</f>
        <v>47181</v>
      </c>
      <c r="D14" s="61">
        <f>C14/$C$8</f>
        <v>0.997</v>
      </c>
      <c r="E14" s="56"/>
      <c r="F14" s="253"/>
      <c r="G14" s="254"/>
      <c r="H14" s="109">
        <f>SUM(H16,H18,H20,H22,H24,H26,H28,H30,H32,H34,H36,H38,H40,H42,H44,H46)</f>
        <v>45636</v>
      </c>
      <c r="I14" s="61">
        <f>H14/$C$8</f>
        <v>0.96499999999999997</v>
      </c>
    </row>
    <row r="15" spans="1:11" s="57" customFormat="1" ht="16" customHeight="1" x14ac:dyDescent="0.2">
      <c r="A15" s="253" t="s">
        <v>47</v>
      </c>
      <c r="B15" s="254" t="s">
        <v>48</v>
      </c>
      <c r="C15" s="108" t="s">
        <v>20</v>
      </c>
      <c r="D15" s="64" t="s">
        <v>20</v>
      </c>
      <c r="E15" s="56"/>
      <c r="F15" s="253" t="s">
        <v>47</v>
      </c>
      <c r="G15" s="254" t="s">
        <v>48</v>
      </c>
      <c r="H15" s="108" t="s">
        <v>20</v>
      </c>
      <c r="I15" s="64" t="s">
        <v>20</v>
      </c>
    </row>
    <row r="16" spans="1:11" s="57" customFormat="1" ht="16" customHeight="1" x14ac:dyDescent="0.2">
      <c r="A16" s="253"/>
      <c r="B16" s="254"/>
      <c r="C16" s="109" t="s">
        <v>20</v>
      </c>
      <c r="D16" s="64" t="s">
        <v>351</v>
      </c>
      <c r="E16" s="56"/>
      <c r="F16" s="253"/>
      <c r="G16" s="254"/>
      <c r="H16" s="109" t="s">
        <v>20</v>
      </c>
      <c r="I16" s="64" t="s">
        <v>20</v>
      </c>
    </row>
    <row r="17" spans="1:9" s="57" customFormat="1" ht="16" customHeight="1" x14ac:dyDescent="0.2">
      <c r="A17" s="253" t="s">
        <v>50</v>
      </c>
      <c r="B17" s="254" t="s">
        <v>51</v>
      </c>
      <c r="C17" s="108">
        <v>449</v>
      </c>
      <c r="D17" s="61">
        <f>C17/$C$7</f>
        <v>8.8999999999999996E-2</v>
      </c>
      <c r="E17" s="56"/>
      <c r="F17" s="253" t="s">
        <v>50</v>
      </c>
      <c r="G17" s="254" t="s">
        <v>51</v>
      </c>
      <c r="H17" s="108">
        <v>475</v>
      </c>
      <c r="I17" s="61">
        <f>H17/$C$7</f>
        <v>9.4E-2</v>
      </c>
    </row>
    <row r="18" spans="1:9" s="57" customFormat="1" ht="16" customHeight="1" x14ac:dyDescent="0.2">
      <c r="A18" s="253"/>
      <c r="B18" s="254"/>
      <c r="C18" s="109">
        <v>3159</v>
      </c>
      <c r="D18" s="61">
        <f>C18/$C$8</f>
        <v>6.7000000000000004E-2</v>
      </c>
      <c r="E18" s="56"/>
      <c r="F18" s="253"/>
      <c r="G18" s="254"/>
      <c r="H18" s="109">
        <v>3012</v>
      </c>
      <c r="I18" s="61">
        <f>H18/$C$8</f>
        <v>6.4000000000000001E-2</v>
      </c>
    </row>
    <row r="19" spans="1:9" s="57" customFormat="1" ht="16" customHeight="1" x14ac:dyDescent="0.2">
      <c r="A19" s="253" t="s">
        <v>52</v>
      </c>
      <c r="B19" s="254" t="s">
        <v>53</v>
      </c>
      <c r="C19" s="65">
        <v>321</v>
      </c>
      <c r="D19" s="61">
        <f>C19/$C$7</f>
        <v>6.4000000000000001E-2</v>
      </c>
      <c r="E19" s="56"/>
      <c r="F19" s="253" t="s">
        <v>52</v>
      </c>
      <c r="G19" s="254" t="s">
        <v>53</v>
      </c>
      <c r="H19" s="108">
        <v>352</v>
      </c>
      <c r="I19" s="61">
        <f>H19/$C$7</f>
        <v>7.0000000000000007E-2</v>
      </c>
    </row>
    <row r="20" spans="1:9" s="57" customFormat="1" ht="16" customHeight="1" x14ac:dyDescent="0.2">
      <c r="A20" s="253"/>
      <c r="B20" s="254"/>
      <c r="C20" s="232">
        <v>6887</v>
      </c>
      <c r="D20" s="61">
        <f>C20/$C$8</f>
        <v>0.14599999999999999</v>
      </c>
      <c r="E20" s="56"/>
      <c r="F20" s="253"/>
      <c r="G20" s="254"/>
      <c r="H20" s="109">
        <v>7275</v>
      </c>
      <c r="I20" s="61">
        <f>H20/$C$8</f>
        <v>0.154</v>
      </c>
    </row>
    <row r="21" spans="1:9" s="57" customFormat="1" ht="16" customHeight="1" x14ac:dyDescent="0.2">
      <c r="A21" s="253" t="s">
        <v>54</v>
      </c>
      <c r="B21" s="254" t="s">
        <v>55</v>
      </c>
      <c r="C21" s="65">
        <v>6</v>
      </c>
      <c r="D21" s="61">
        <f>C21/$C$7</f>
        <v>1E-3</v>
      </c>
      <c r="E21" s="56"/>
      <c r="F21" s="253" t="s">
        <v>54</v>
      </c>
      <c r="G21" s="254" t="s">
        <v>55</v>
      </c>
      <c r="H21" s="108">
        <v>2</v>
      </c>
      <c r="I21" s="61">
        <f>H21/$C$7</f>
        <v>0</v>
      </c>
    </row>
    <row r="22" spans="1:9" s="57" customFormat="1" ht="16" customHeight="1" x14ac:dyDescent="0.2">
      <c r="A22" s="253"/>
      <c r="B22" s="254"/>
      <c r="C22" s="65">
        <v>97</v>
      </c>
      <c r="D22" s="61">
        <f>C22/$C$8</f>
        <v>2E-3</v>
      </c>
      <c r="E22" s="56"/>
      <c r="F22" s="253"/>
      <c r="G22" s="254"/>
      <c r="H22" s="109">
        <v>124</v>
      </c>
      <c r="I22" s="61">
        <f>H22/$C$8</f>
        <v>3.0000000000000001E-3</v>
      </c>
    </row>
    <row r="23" spans="1:9" s="57" customFormat="1" ht="16" customHeight="1" x14ac:dyDescent="0.2">
      <c r="A23" s="253" t="s">
        <v>56</v>
      </c>
      <c r="B23" s="254" t="s">
        <v>57</v>
      </c>
      <c r="C23" s="65">
        <v>68</v>
      </c>
      <c r="D23" s="61">
        <f>C23/$C$7</f>
        <v>1.2999999999999999E-2</v>
      </c>
      <c r="E23" s="56"/>
      <c r="F23" s="253" t="s">
        <v>56</v>
      </c>
      <c r="G23" s="254" t="s">
        <v>57</v>
      </c>
      <c r="H23" s="108">
        <v>68</v>
      </c>
      <c r="I23" s="61">
        <f>H23/$C$7</f>
        <v>1.2999999999999999E-2</v>
      </c>
    </row>
    <row r="24" spans="1:9" s="57" customFormat="1" ht="16" customHeight="1" x14ac:dyDescent="0.2">
      <c r="A24" s="253"/>
      <c r="B24" s="254"/>
      <c r="C24" s="65">
        <v>838</v>
      </c>
      <c r="D24" s="61">
        <f>C24/$C$8</f>
        <v>1.7999999999999999E-2</v>
      </c>
      <c r="E24" s="56"/>
      <c r="F24" s="253"/>
      <c r="G24" s="254"/>
      <c r="H24" s="109">
        <v>840</v>
      </c>
      <c r="I24" s="61">
        <f>H24/$C$8</f>
        <v>1.7999999999999999E-2</v>
      </c>
    </row>
    <row r="25" spans="1:9" s="57" customFormat="1" ht="16" customHeight="1" x14ac:dyDescent="0.2">
      <c r="A25" s="253" t="s">
        <v>58</v>
      </c>
      <c r="B25" s="254" t="s">
        <v>59</v>
      </c>
      <c r="C25" s="65">
        <v>89</v>
      </c>
      <c r="D25" s="61">
        <f>C25/$C$7</f>
        <v>1.7999999999999999E-2</v>
      </c>
      <c r="E25" s="56"/>
      <c r="F25" s="253" t="s">
        <v>58</v>
      </c>
      <c r="G25" s="254" t="s">
        <v>59</v>
      </c>
      <c r="H25" s="108">
        <v>94</v>
      </c>
      <c r="I25" s="61">
        <f>H25/$C$7</f>
        <v>1.9E-2</v>
      </c>
    </row>
    <row r="26" spans="1:9" s="57" customFormat="1" ht="16" customHeight="1" x14ac:dyDescent="0.2">
      <c r="A26" s="253"/>
      <c r="B26" s="254"/>
      <c r="C26" s="232">
        <v>2118</v>
      </c>
      <c r="D26" s="61">
        <f>C26/$C$8</f>
        <v>4.4999999999999998E-2</v>
      </c>
      <c r="E26" s="56"/>
      <c r="F26" s="253"/>
      <c r="G26" s="254"/>
      <c r="H26" s="109">
        <v>2088</v>
      </c>
      <c r="I26" s="61">
        <f>H26/$C$8</f>
        <v>4.3999999999999997E-2</v>
      </c>
    </row>
    <row r="27" spans="1:9" s="57" customFormat="1" ht="16" customHeight="1" x14ac:dyDescent="0.2">
      <c r="A27" s="253" t="s">
        <v>60</v>
      </c>
      <c r="B27" s="254" t="s">
        <v>61</v>
      </c>
      <c r="C27" s="232">
        <v>1052</v>
      </c>
      <c r="D27" s="61">
        <f>C27/$C$7</f>
        <v>0.20799999999999999</v>
      </c>
      <c r="E27" s="56"/>
      <c r="F27" s="253" t="s">
        <v>60</v>
      </c>
      <c r="G27" s="254" t="s">
        <v>390</v>
      </c>
      <c r="H27" s="108">
        <v>1143</v>
      </c>
      <c r="I27" s="61">
        <f>H27/$C$7</f>
        <v>0.22600000000000001</v>
      </c>
    </row>
    <row r="28" spans="1:9" s="57" customFormat="1" ht="16" customHeight="1" x14ac:dyDescent="0.2">
      <c r="A28" s="253"/>
      <c r="B28" s="254"/>
      <c r="C28" s="232">
        <v>7490</v>
      </c>
      <c r="D28" s="61">
        <f>C28/$C$8</f>
        <v>0.158</v>
      </c>
      <c r="E28" s="56"/>
      <c r="F28" s="253"/>
      <c r="G28" s="254"/>
      <c r="H28" s="109">
        <v>7692</v>
      </c>
      <c r="I28" s="61">
        <f>H28/$C$8</f>
        <v>0.16300000000000001</v>
      </c>
    </row>
    <row r="29" spans="1:9" s="57" customFormat="1" ht="16" customHeight="1" x14ac:dyDescent="0.2">
      <c r="A29" s="253" t="s">
        <v>62</v>
      </c>
      <c r="B29" s="254" t="s">
        <v>63</v>
      </c>
      <c r="C29" s="65">
        <v>72</v>
      </c>
      <c r="D29" s="61">
        <f>C29/$C$7</f>
        <v>1.4E-2</v>
      </c>
      <c r="E29" s="56"/>
      <c r="F29" s="253" t="s">
        <v>62</v>
      </c>
      <c r="G29" s="254" t="s">
        <v>391</v>
      </c>
      <c r="H29" s="108">
        <v>78</v>
      </c>
      <c r="I29" s="61">
        <f>H29/$C$7</f>
        <v>1.4999999999999999E-2</v>
      </c>
    </row>
    <row r="30" spans="1:9" s="57" customFormat="1" ht="16" customHeight="1" x14ac:dyDescent="0.2">
      <c r="A30" s="253"/>
      <c r="B30" s="254"/>
      <c r="C30" s="65">
        <v>922</v>
      </c>
      <c r="D30" s="61">
        <f>C30/$C$8</f>
        <v>1.9E-2</v>
      </c>
      <c r="E30" s="56"/>
      <c r="F30" s="253"/>
      <c r="G30" s="254"/>
      <c r="H30" s="109">
        <v>956</v>
      </c>
      <c r="I30" s="61">
        <f>H30/$C$8</f>
        <v>0.02</v>
      </c>
    </row>
    <row r="31" spans="1:9" s="57" customFormat="1" ht="16" customHeight="1" x14ac:dyDescent="0.2">
      <c r="A31" s="253" t="s">
        <v>64</v>
      </c>
      <c r="B31" s="254" t="s">
        <v>65</v>
      </c>
      <c r="C31" s="65">
        <v>531</v>
      </c>
      <c r="D31" s="61">
        <f>C31/$C$7</f>
        <v>0.105</v>
      </c>
      <c r="E31" s="56"/>
      <c r="F31" s="253" t="s">
        <v>64</v>
      </c>
      <c r="G31" s="254" t="s">
        <v>65</v>
      </c>
      <c r="H31" s="108">
        <v>548</v>
      </c>
      <c r="I31" s="61">
        <f>H31/$C$7</f>
        <v>0.108</v>
      </c>
    </row>
    <row r="32" spans="1:9" s="57" customFormat="1" ht="16" customHeight="1" x14ac:dyDescent="0.2">
      <c r="A32" s="253"/>
      <c r="B32" s="254"/>
      <c r="C32" s="232">
        <v>1279</v>
      </c>
      <c r="D32" s="61">
        <f>C32/$C$8</f>
        <v>2.7E-2</v>
      </c>
      <c r="E32" s="56"/>
      <c r="F32" s="253"/>
      <c r="G32" s="254"/>
      <c r="H32" s="109">
        <v>1397</v>
      </c>
      <c r="I32" s="61">
        <f>H32/$C$8</f>
        <v>0.03</v>
      </c>
    </row>
    <row r="33" spans="1:9" s="57" customFormat="1" ht="16" customHeight="1" x14ac:dyDescent="0.2">
      <c r="A33" s="253" t="s">
        <v>66</v>
      </c>
      <c r="B33" s="254" t="s">
        <v>67</v>
      </c>
      <c r="C33" s="65">
        <v>250</v>
      </c>
      <c r="D33" s="61">
        <f>C33/$C$7</f>
        <v>4.9000000000000002E-2</v>
      </c>
      <c r="E33" s="56"/>
      <c r="F33" s="253" t="s">
        <v>66</v>
      </c>
      <c r="G33" s="254" t="s">
        <v>67</v>
      </c>
      <c r="H33" s="57">
        <v>242</v>
      </c>
      <c r="I33" s="61">
        <f>H33/$C$7</f>
        <v>4.8000000000000001E-2</v>
      </c>
    </row>
    <row r="34" spans="1:9" s="57" customFormat="1" ht="16" customHeight="1" x14ac:dyDescent="0.2">
      <c r="A34" s="253"/>
      <c r="B34" s="254"/>
      <c r="C34" s="232">
        <v>1578</v>
      </c>
      <c r="D34" s="61">
        <f>C34/$C$8</f>
        <v>3.3000000000000002E-2</v>
      </c>
      <c r="F34" s="253"/>
      <c r="G34" s="254"/>
      <c r="H34" s="57">
        <v>1686</v>
      </c>
      <c r="I34" s="61">
        <f>H34/$C$8</f>
        <v>3.5999999999999997E-2</v>
      </c>
    </row>
    <row r="35" spans="1:9" s="57" customFormat="1" ht="16" customHeight="1" x14ac:dyDescent="0.2">
      <c r="A35" s="253" t="s">
        <v>68</v>
      </c>
      <c r="B35" s="254" t="s">
        <v>69</v>
      </c>
      <c r="C35" s="65">
        <v>703</v>
      </c>
      <c r="D35" s="61">
        <f>C35/$C$7</f>
        <v>0.13900000000000001</v>
      </c>
      <c r="F35" s="253" t="s">
        <v>68</v>
      </c>
      <c r="G35" s="254" t="s">
        <v>69</v>
      </c>
      <c r="H35" s="108">
        <v>835</v>
      </c>
      <c r="I35" s="61">
        <f>H35/$C$7</f>
        <v>0.16500000000000001</v>
      </c>
    </row>
    <row r="36" spans="1:9" s="57" customFormat="1" ht="16" customHeight="1" x14ac:dyDescent="0.2">
      <c r="A36" s="253"/>
      <c r="B36" s="254"/>
      <c r="C36" s="232">
        <v>4704</v>
      </c>
      <c r="D36" s="61">
        <f>C36/$C$8</f>
        <v>9.9000000000000005E-2</v>
      </c>
      <c r="F36" s="253"/>
      <c r="G36" s="254"/>
      <c r="H36" s="109">
        <v>5724</v>
      </c>
      <c r="I36" s="61">
        <f>H36/$C$8</f>
        <v>0.121</v>
      </c>
    </row>
    <row r="37" spans="1:9" s="57" customFormat="1" ht="16" customHeight="1" x14ac:dyDescent="0.2">
      <c r="A37" s="253" t="s">
        <v>70</v>
      </c>
      <c r="B37" s="254" t="s">
        <v>71</v>
      </c>
      <c r="C37" s="65">
        <v>437</v>
      </c>
      <c r="D37" s="61">
        <f>C37/$C$7</f>
        <v>8.5999999999999993E-2</v>
      </c>
      <c r="F37" s="253" t="s">
        <v>70</v>
      </c>
      <c r="G37" s="254" t="s">
        <v>71</v>
      </c>
      <c r="H37" s="57">
        <v>476</v>
      </c>
      <c r="I37" s="61">
        <f>H37/$C$7</f>
        <v>9.4E-2</v>
      </c>
    </row>
    <row r="38" spans="1:9" s="57" customFormat="1" ht="16" customHeight="1" x14ac:dyDescent="0.2">
      <c r="A38" s="253"/>
      <c r="B38" s="254"/>
      <c r="C38" s="232">
        <v>1918</v>
      </c>
      <c r="D38" s="61">
        <f>C38/$C$8</f>
        <v>4.1000000000000002E-2</v>
      </c>
      <c r="F38" s="253"/>
      <c r="G38" s="254"/>
      <c r="H38" s="57">
        <v>2103</v>
      </c>
      <c r="I38" s="61">
        <f>H38/$C$8</f>
        <v>4.3999999999999997E-2</v>
      </c>
    </row>
    <row r="39" spans="1:9" s="57" customFormat="1" ht="16" customHeight="1" x14ac:dyDescent="0.2">
      <c r="A39" s="253" t="s">
        <v>72</v>
      </c>
      <c r="B39" s="254" t="s">
        <v>73</v>
      </c>
      <c r="C39" s="65">
        <v>231</v>
      </c>
      <c r="D39" s="61">
        <f>C39/$C$7</f>
        <v>4.5999999999999999E-2</v>
      </c>
      <c r="F39" s="253" t="s">
        <v>72</v>
      </c>
      <c r="G39" s="254" t="s">
        <v>73</v>
      </c>
      <c r="H39" s="108">
        <v>201</v>
      </c>
      <c r="I39" s="61">
        <f>H39/$C$7</f>
        <v>0.04</v>
      </c>
    </row>
    <row r="40" spans="1:9" s="57" customFormat="1" ht="16" customHeight="1" x14ac:dyDescent="0.2">
      <c r="A40" s="253"/>
      <c r="B40" s="254"/>
      <c r="C40" s="232">
        <v>2993</v>
      </c>
      <c r="D40" s="61">
        <f>C40/$C$8</f>
        <v>6.3E-2</v>
      </c>
      <c r="F40" s="253"/>
      <c r="G40" s="254"/>
      <c r="H40" s="109">
        <v>1802</v>
      </c>
      <c r="I40" s="61">
        <f>H40/$C$8</f>
        <v>3.7999999999999999E-2</v>
      </c>
    </row>
    <row r="41" spans="1:9" s="57" customFormat="1" ht="16" customHeight="1" x14ac:dyDescent="0.2">
      <c r="A41" s="253" t="s">
        <v>74</v>
      </c>
      <c r="B41" s="254" t="s">
        <v>75</v>
      </c>
      <c r="C41" s="65">
        <v>478</v>
      </c>
      <c r="D41" s="61">
        <f>C41/$C$7</f>
        <v>9.5000000000000001E-2</v>
      </c>
      <c r="E41" s="65"/>
      <c r="F41" s="253" t="s">
        <v>74</v>
      </c>
      <c r="G41" s="254" t="s">
        <v>75</v>
      </c>
      <c r="H41" s="108">
        <v>389</v>
      </c>
      <c r="I41" s="61">
        <f>H41/$C$7</f>
        <v>7.6999999999999999E-2</v>
      </c>
    </row>
    <row r="42" spans="1:9" s="57" customFormat="1" ht="16" customHeight="1" x14ac:dyDescent="0.2">
      <c r="A42" s="253"/>
      <c r="B42" s="254"/>
      <c r="C42" s="232">
        <v>6698</v>
      </c>
      <c r="D42" s="61">
        <f>C42/$C$8</f>
        <v>0.14199999999999999</v>
      </c>
      <c r="E42" s="65"/>
      <c r="F42" s="253"/>
      <c r="G42" s="254"/>
      <c r="H42" s="109">
        <v>5493</v>
      </c>
      <c r="I42" s="61">
        <f>H42/$C$8</f>
        <v>0.11600000000000001</v>
      </c>
    </row>
    <row r="43" spans="1:9" s="57" customFormat="1" ht="16" customHeight="1" x14ac:dyDescent="0.2">
      <c r="A43" s="253" t="s">
        <v>76</v>
      </c>
      <c r="B43" s="254" t="s">
        <v>77</v>
      </c>
      <c r="C43" s="65">
        <v>16</v>
      </c>
      <c r="D43" s="61">
        <f>C43/$C$7</f>
        <v>3.0000000000000001E-3</v>
      </c>
      <c r="E43" s="65"/>
      <c r="F43" s="253" t="s">
        <v>76</v>
      </c>
      <c r="G43" s="254" t="s">
        <v>77</v>
      </c>
      <c r="H43" s="108">
        <v>21</v>
      </c>
      <c r="I43" s="61">
        <f>H43/$C$7</f>
        <v>4.0000000000000001E-3</v>
      </c>
    </row>
    <row r="44" spans="1:9" s="57" customFormat="1" ht="16" customHeight="1" x14ac:dyDescent="0.2">
      <c r="A44" s="253"/>
      <c r="B44" s="254"/>
      <c r="C44" s="65">
        <v>509</v>
      </c>
      <c r="D44" s="61">
        <f>C44/$C$8</f>
        <v>1.0999999999999999E-2</v>
      </c>
      <c r="E44" s="65"/>
      <c r="F44" s="253"/>
      <c r="G44" s="254"/>
      <c r="H44" s="109">
        <v>678</v>
      </c>
      <c r="I44" s="61">
        <f>H44/$C$8</f>
        <v>1.4E-2</v>
      </c>
    </row>
    <row r="45" spans="1:9" s="57" customFormat="1" ht="16" customHeight="1" x14ac:dyDescent="0.2">
      <c r="A45" s="253" t="s">
        <v>78</v>
      </c>
      <c r="B45" s="257" t="s">
        <v>352</v>
      </c>
      <c r="C45" s="65">
        <v>314</v>
      </c>
      <c r="D45" s="61">
        <f>C45/$C$7</f>
        <v>6.2E-2</v>
      </c>
      <c r="E45" s="65"/>
      <c r="F45" s="253" t="s">
        <v>78</v>
      </c>
      <c r="G45" s="257" t="s">
        <v>352</v>
      </c>
      <c r="H45" s="109">
        <v>324</v>
      </c>
      <c r="I45" s="61">
        <f>H45/$C$7</f>
        <v>6.4000000000000001E-2</v>
      </c>
    </row>
    <row r="46" spans="1:9" s="65" customFormat="1" ht="16" customHeight="1" x14ac:dyDescent="0.2">
      <c r="A46" s="253"/>
      <c r="B46" s="257"/>
      <c r="C46" s="232">
        <v>4961</v>
      </c>
      <c r="D46" s="61">
        <f>C46/$C$8</f>
        <v>0.105</v>
      </c>
      <c r="E46" s="59"/>
      <c r="F46" s="253"/>
      <c r="G46" s="257"/>
      <c r="H46" s="109">
        <v>4766</v>
      </c>
      <c r="I46" s="61">
        <f>H46/$C$8</f>
        <v>0.10100000000000001</v>
      </c>
    </row>
    <row r="47" spans="1:9" s="57" customFormat="1" ht="16" customHeight="1" x14ac:dyDescent="0.2">
      <c r="A47" s="253" t="s">
        <v>79</v>
      </c>
      <c r="B47" s="255" t="s">
        <v>80</v>
      </c>
      <c r="C47" s="65">
        <v>18</v>
      </c>
      <c r="D47" s="61">
        <f>C47/$C$7</f>
        <v>4.0000000000000001E-3</v>
      </c>
      <c r="F47" s="253"/>
      <c r="G47" s="256"/>
      <c r="H47" s="110"/>
      <c r="I47" s="61"/>
    </row>
    <row r="48" spans="1:9" s="57" customFormat="1" ht="16" customHeight="1" x14ac:dyDescent="0.2">
      <c r="A48" s="253"/>
      <c r="B48" s="255"/>
      <c r="C48" s="232">
        <v>1030</v>
      </c>
      <c r="D48" s="61">
        <f>C48/$C$8</f>
        <v>2.1999999999999999E-2</v>
      </c>
      <c r="F48" s="253"/>
      <c r="G48" s="256"/>
      <c r="H48" s="111"/>
      <c r="I48" s="61"/>
    </row>
    <row r="49" spans="1:10" ht="4.5" customHeight="1" x14ac:dyDescent="0.2">
      <c r="A49" s="70"/>
      <c r="B49" s="66"/>
      <c r="C49" s="67"/>
      <c r="D49" s="67"/>
      <c r="E49" s="11"/>
      <c r="F49" s="70"/>
      <c r="G49" s="66"/>
      <c r="H49" s="67"/>
      <c r="I49" s="67"/>
    </row>
    <row r="50" spans="1:10" x14ac:dyDescent="0.2">
      <c r="A50" s="11"/>
      <c r="B50" s="17"/>
    </row>
    <row r="51" spans="1:10" ht="12" customHeight="1" x14ac:dyDescent="0.2">
      <c r="A51" s="68"/>
      <c r="B51" s="68"/>
      <c r="C51" s="68"/>
      <c r="D51" s="68"/>
      <c r="E51" s="68"/>
      <c r="F51" s="68"/>
      <c r="G51" s="68"/>
      <c r="H51" s="68"/>
      <c r="I51" s="68"/>
      <c r="J51" s="68"/>
    </row>
  </sheetData>
  <mergeCells count="90">
    <mergeCell ref="A47:A48"/>
    <mergeCell ref="B47:B48"/>
    <mergeCell ref="F47:F48"/>
    <mergeCell ref="G47:G48"/>
    <mergeCell ref="A43:A44"/>
    <mergeCell ref="B43:B44"/>
    <mergeCell ref="F43:F44"/>
    <mergeCell ref="G43:G44"/>
    <mergeCell ref="A45:A46"/>
    <mergeCell ref="B45:B46"/>
    <mergeCell ref="F45:F46"/>
    <mergeCell ref="G45:G46"/>
    <mergeCell ref="A39:A40"/>
    <mergeCell ref="B39:B40"/>
    <mergeCell ref="F39:F40"/>
    <mergeCell ref="G39:G40"/>
    <mergeCell ref="A41:A42"/>
    <mergeCell ref="B41:B42"/>
    <mergeCell ref="F41:F42"/>
    <mergeCell ref="G41:G42"/>
    <mergeCell ref="A35:A36"/>
    <mergeCell ref="B35:B36"/>
    <mergeCell ref="F35:F36"/>
    <mergeCell ref="G35:G36"/>
    <mergeCell ref="A37:A38"/>
    <mergeCell ref="B37:B38"/>
    <mergeCell ref="F37:F38"/>
    <mergeCell ref="G37:G38"/>
    <mergeCell ref="A31:A32"/>
    <mergeCell ref="B31:B32"/>
    <mergeCell ref="F31:F32"/>
    <mergeCell ref="G31:G32"/>
    <mergeCell ref="A33:A34"/>
    <mergeCell ref="B33:B34"/>
    <mergeCell ref="F33:F34"/>
    <mergeCell ref="G33:G34"/>
    <mergeCell ref="A27:A28"/>
    <mergeCell ref="B27:B28"/>
    <mergeCell ref="F27:F28"/>
    <mergeCell ref="G27:G28"/>
    <mergeCell ref="A29:A30"/>
    <mergeCell ref="B29:B30"/>
    <mergeCell ref="F29:F30"/>
    <mergeCell ref="G29:G30"/>
    <mergeCell ref="A23:A24"/>
    <mergeCell ref="B23:B24"/>
    <mergeCell ref="F23:F24"/>
    <mergeCell ref="G23:G24"/>
    <mergeCell ref="A25:A26"/>
    <mergeCell ref="B25:B26"/>
    <mergeCell ref="F25:F26"/>
    <mergeCell ref="G25:G26"/>
    <mergeCell ref="A19:A20"/>
    <mergeCell ref="B19:B20"/>
    <mergeCell ref="F19:F20"/>
    <mergeCell ref="G19:G20"/>
    <mergeCell ref="A21:A22"/>
    <mergeCell ref="B21:B22"/>
    <mergeCell ref="F21:F22"/>
    <mergeCell ref="G21:G22"/>
    <mergeCell ref="A15:A16"/>
    <mergeCell ref="B15:B16"/>
    <mergeCell ref="F15:F16"/>
    <mergeCell ref="G15:G16"/>
    <mergeCell ref="A17:A18"/>
    <mergeCell ref="B17:B18"/>
    <mergeCell ref="F17:F18"/>
    <mergeCell ref="G17:G18"/>
    <mergeCell ref="A11:A12"/>
    <mergeCell ref="B11:B12"/>
    <mergeCell ref="F11:F12"/>
    <mergeCell ref="G11:G12"/>
    <mergeCell ref="A13:A14"/>
    <mergeCell ref="B13:B14"/>
    <mergeCell ref="F13:F14"/>
    <mergeCell ref="G13:G14"/>
    <mergeCell ref="A7:A8"/>
    <mergeCell ref="B7:B8"/>
    <mergeCell ref="F7:F8"/>
    <mergeCell ref="G7:G8"/>
    <mergeCell ref="A9:A10"/>
    <mergeCell ref="B9:B10"/>
    <mergeCell ref="F9:F10"/>
    <mergeCell ref="G9:G10"/>
    <mergeCell ref="A3:B5"/>
    <mergeCell ref="C3:D3"/>
    <mergeCell ref="F3:G5"/>
    <mergeCell ref="H3:I3"/>
    <mergeCell ref="D4:D5"/>
    <mergeCell ref="I4:I5"/>
  </mergeCells>
  <phoneticPr fontId="2"/>
  <printOptions horizontalCentered="1"/>
  <pageMargins left="0.98425196850393704" right="0.98425196850393704" top="1.1811023622047245" bottom="1.1811023622047245" header="0.78740157480314965" footer="0.59055118110236227"/>
  <pageSetup paperSize="9" scale="93" firstPageNumber="33" orientation="portrait" useFirstPageNumber="1" r:id="rId1"/>
  <headerFooter scaleWithDoc="0" alignWithMargins="0">
    <oddHeader>&amp;C&amp;12Ｃ　事業所</oddHeader>
    <oddFooter>&amp;C&amp;12&amp;P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78"/>
  <sheetViews>
    <sheetView zoomScaleNormal="100" workbookViewId="0"/>
  </sheetViews>
  <sheetFormatPr defaultColWidth="9.09765625" defaultRowHeight="12" x14ac:dyDescent="0.2"/>
  <cols>
    <col min="1" max="1" width="4.69921875" style="122" customWidth="1"/>
    <col min="2" max="2" width="16.3984375" style="170" customWidth="1"/>
    <col min="3" max="3" width="8.296875" style="170" customWidth="1"/>
    <col min="4" max="8" width="8.69921875" style="152" customWidth="1"/>
    <col min="9" max="10" width="8.69921875" style="122" customWidth="1"/>
    <col min="11" max="11" width="9.69921875" style="122" customWidth="1"/>
    <col min="12" max="12" width="10.69921875" style="122" customWidth="1"/>
    <col min="13" max="16384" width="9.09765625" style="122"/>
  </cols>
  <sheetData>
    <row r="1" spans="1:12" ht="20.149999999999999" customHeight="1" x14ac:dyDescent="0.2">
      <c r="A1" s="119" t="s">
        <v>81</v>
      </c>
      <c r="B1" s="120"/>
      <c r="C1" s="120"/>
      <c r="D1" s="121"/>
      <c r="E1" s="121"/>
      <c r="F1" s="121"/>
      <c r="G1" s="121"/>
      <c r="H1" s="121"/>
      <c r="I1" s="55"/>
    </row>
    <row r="2" spans="1:12" ht="15" customHeight="1" x14ac:dyDescent="0.2">
      <c r="A2" s="123"/>
      <c r="B2" s="124"/>
      <c r="C2" s="125"/>
      <c r="D2" s="126"/>
      <c r="E2" s="126"/>
      <c r="F2" s="126"/>
      <c r="G2" s="126"/>
      <c r="H2" s="126"/>
      <c r="I2" s="127"/>
      <c r="J2" s="76" t="s">
        <v>392</v>
      </c>
      <c r="K2" s="128"/>
      <c r="L2" s="128"/>
    </row>
    <row r="3" spans="1:12" x14ac:dyDescent="0.2">
      <c r="A3" s="239" t="s">
        <v>38</v>
      </c>
      <c r="B3" s="239"/>
      <c r="C3" s="259"/>
      <c r="D3" s="261" t="s">
        <v>82</v>
      </c>
      <c r="E3" s="262"/>
      <c r="F3" s="262"/>
      <c r="G3" s="262"/>
      <c r="H3" s="262"/>
      <c r="I3" s="262"/>
      <c r="J3" s="263" t="s">
        <v>83</v>
      </c>
    </row>
    <row r="4" spans="1:12" ht="22" x14ac:dyDescent="0.2">
      <c r="A4" s="240"/>
      <c r="B4" s="240"/>
      <c r="C4" s="260"/>
      <c r="D4" s="112" t="s">
        <v>84</v>
      </c>
      <c r="E4" s="113" t="s">
        <v>85</v>
      </c>
      <c r="F4" s="113" t="s">
        <v>86</v>
      </c>
      <c r="G4" s="113" t="s">
        <v>87</v>
      </c>
      <c r="H4" s="129" t="s">
        <v>88</v>
      </c>
      <c r="I4" s="130" t="s">
        <v>89</v>
      </c>
      <c r="J4" s="264"/>
    </row>
    <row r="5" spans="1:12" s="55" customFormat="1" ht="5.15" customHeight="1" x14ac:dyDescent="0.2">
      <c r="A5" s="128"/>
      <c r="B5" s="131"/>
      <c r="C5" s="132"/>
      <c r="D5" s="133"/>
      <c r="E5" s="134"/>
      <c r="F5" s="135"/>
      <c r="G5" s="134"/>
      <c r="H5" s="121"/>
      <c r="I5" s="128"/>
    </row>
    <row r="6" spans="1:12" s="55" customFormat="1" ht="12" customHeight="1" x14ac:dyDescent="0.2">
      <c r="A6" s="258" t="s">
        <v>374</v>
      </c>
      <c r="B6" s="265" t="s">
        <v>90</v>
      </c>
      <c r="C6" s="136" t="s">
        <v>3</v>
      </c>
      <c r="D6" s="149">
        <f>SUM(D9,D12)</f>
        <v>3111</v>
      </c>
      <c r="E6" s="149">
        <f>SUM(E9,E12)</f>
        <v>851</v>
      </c>
      <c r="F6" s="149">
        <f t="shared" ref="F6:J6" si="0">SUM(F9,F12)</f>
        <v>518</v>
      </c>
      <c r="G6" s="149">
        <f t="shared" si="0"/>
        <v>189</v>
      </c>
      <c r="H6" s="149">
        <f t="shared" si="0"/>
        <v>258</v>
      </c>
      <c r="I6" s="171">
        <f t="shared" si="0"/>
        <v>16</v>
      </c>
      <c r="J6" s="114">
        <f t="shared" si="0"/>
        <v>112</v>
      </c>
    </row>
    <row r="7" spans="1:12" s="55" customFormat="1" ht="12" customHeight="1" x14ac:dyDescent="0.2">
      <c r="A7" s="258"/>
      <c r="B7" s="254"/>
      <c r="C7" s="136" t="s">
        <v>91</v>
      </c>
      <c r="D7" s="149">
        <f>SUM(D10,D13)</f>
        <v>6269</v>
      </c>
      <c r="E7" s="149">
        <f>SUM(E10,E13)</f>
        <v>5585</v>
      </c>
      <c r="F7" s="149">
        <f>SUM(F10,F13)</f>
        <v>6969</v>
      </c>
      <c r="G7" s="149">
        <f>SUM(G10,G13)</f>
        <v>4516</v>
      </c>
      <c r="H7" s="149">
        <f>SUM(H10,H13)</f>
        <v>21157</v>
      </c>
      <c r="I7" s="172" t="s">
        <v>49</v>
      </c>
      <c r="J7" s="115">
        <f>SUM(J10,J13)</f>
        <v>2813</v>
      </c>
    </row>
    <row r="8" spans="1:12" s="55" customFormat="1" ht="3" customHeight="1" x14ac:dyDescent="0.2">
      <c r="A8" s="137"/>
      <c r="B8" s="138"/>
      <c r="C8" s="136"/>
      <c r="D8" s="139"/>
      <c r="E8" s="121"/>
      <c r="F8" s="121"/>
      <c r="G8" s="121"/>
      <c r="H8" s="121"/>
      <c r="I8" s="128"/>
    </row>
    <row r="9" spans="1:12" s="55" customFormat="1" ht="12" customHeight="1" x14ac:dyDescent="0.2">
      <c r="A9" s="258" t="s">
        <v>373</v>
      </c>
      <c r="B9" s="254" t="s">
        <v>92</v>
      </c>
      <c r="C9" s="136" t="s">
        <v>3</v>
      </c>
      <c r="D9" s="149">
        <v>10</v>
      </c>
      <c r="E9" s="149">
        <v>4</v>
      </c>
      <c r="F9" s="149">
        <v>3</v>
      </c>
      <c r="G9" s="173" t="s">
        <v>49</v>
      </c>
      <c r="H9" s="140">
        <v>1</v>
      </c>
      <c r="I9" s="174" t="s">
        <v>49</v>
      </c>
      <c r="J9" s="114">
        <v>2</v>
      </c>
      <c r="K9" s="141"/>
    </row>
    <row r="10" spans="1:12" s="55" customFormat="1" ht="12" customHeight="1" x14ac:dyDescent="0.2">
      <c r="A10" s="258"/>
      <c r="B10" s="254"/>
      <c r="C10" s="136" t="s">
        <v>91</v>
      </c>
      <c r="D10" s="149">
        <v>21</v>
      </c>
      <c r="E10" s="149">
        <v>24</v>
      </c>
      <c r="F10" s="145">
        <v>39</v>
      </c>
      <c r="G10" s="173" t="s">
        <v>49</v>
      </c>
      <c r="H10" s="140">
        <v>38</v>
      </c>
      <c r="I10" s="172" t="s">
        <v>49</v>
      </c>
      <c r="J10" s="115">
        <v>6</v>
      </c>
      <c r="K10" s="142"/>
    </row>
    <row r="11" spans="1:12" s="55" customFormat="1" ht="3" customHeight="1" x14ac:dyDescent="0.2">
      <c r="A11" s="137"/>
      <c r="B11" s="138"/>
      <c r="C11" s="136"/>
      <c r="D11" s="143"/>
      <c r="E11" s="121"/>
      <c r="F11" s="144"/>
      <c r="G11" s="121"/>
      <c r="H11" s="121"/>
      <c r="I11" s="128"/>
    </row>
    <row r="12" spans="1:12" s="55" customFormat="1" ht="12" customHeight="1" x14ac:dyDescent="0.2">
      <c r="A12" s="258" t="s">
        <v>375</v>
      </c>
      <c r="B12" s="265" t="s">
        <v>46</v>
      </c>
      <c r="C12" s="136" t="s">
        <v>3</v>
      </c>
      <c r="D12" s="149">
        <f>SUM(D15,D18,D21,D24,D27,D30,D33,D36,D39,D42,D45,D48,D51,D54,D57,D60,D63)</f>
        <v>3101</v>
      </c>
      <c r="E12" s="149">
        <f t="shared" ref="E12:J13" si="1">SUM(E15,E18,E21,E24,E27,E30,E33,E36,E39,E42,E45,E48,E51,E54,E57,E60,E63)</f>
        <v>847</v>
      </c>
      <c r="F12" s="149">
        <f t="shared" si="1"/>
        <v>515</v>
      </c>
      <c r="G12" s="149">
        <f t="shared" si="1"/>
        <v>189</v>
      </c>
      <c r="H12" s="149">
        <f t="shared" si="1"/>
        <v>257</v>
      </c>
      <c r="I12" s="171">
        <f t="shared" si="1"/>
        <v>16</v>
      </c>
      <c r="J12" s="171">
        <f t="shared" si="1"/>
        <v>110</v>
      </c>
    </row>
    <row r="13" spans="1:12" s="55" customFormat="1" ht="12" customHeight="1" x14ac:dyDescent="0.2">
      <c r="A13" s="258"/>
      <c r="B13" s="254"/>
      <c r="C13" s="136" t="s">
        <v>91</v>
      </c>
      <c r="D13" s="149">
        <f>SUM(D16,D19,D22,D25,D28,D31,D34,D37,D40,D43,D46,D49,D52,D55,D58,D61,D64)</f>
        <v>6248</v>
      </c>
      <c r="E13" s="149">
        <f t="shared" si="1"/>
        <v>5561</v>
      </c>
      <c r="F13" s="149">
        <f t="shared" si="1"/>
        <v>6930</v>
      </c>
      <c r="G13" s="149">
        <f t="shared" si="1"/>
        <v>4516</v>
      </c>
      <c r="H13" s="149">
        <f t="shared" si="1"/>
        <v>21119</v>
      </c>
      <c r="I13" s="175" t="s">
        <v>353</v>
      </c>
      <c r="J13" s="175">
        <f t="shared" si="1"/>
        <v>2807</v>
      </c>
    </row>
    <row r="14" spans="1:12" s="55" customFormat="1" ht="3" customHeight="1" x14ac:dyDescent="0.2">
      <c r="A14" s="137"/>
      <c r="B14" s="138"/>
      <c r="C14" s="136"/>
      <c r="D14" s="139"/>
      <c r="E14" s="121"/>
      <c r="F14" s="121"/>
      <c r="G14" s="121"/>
      <c r="H14" s="121"/>
      <c r="I14" s="128"/>
    </row>
    <row r="15" spans="1:12" s="55" customFormat="1" ht="12" customHeight="1" x14ac:dyDescent="0.2">
      <c r="A15" s="258" t="s">
        <v>47</v>
      </c>
      <c r="B15" s="254" t="s">
        <v>48</v>
      </c>
      <c r="C15" s="136" t="s">
        <v>3</v>
      </c>
      <c r="D15" s="173" t="s">
        <v>49</v>
      </c>
      <c r="E15" s="140" t="s">
        <v>20</v>
      </c>
      <c r="F15" s="173" t="s">
        <v>49</v>
      </c>
      <c r="G15" s="145" t="s">
        <v>20</v>
      </c>
      <c r="H15" s="173" t="s">
        <v>49</v>
      </c>
      <c r="I15" s="146" t="s">
        <v>354</v>
      </c>
      <c r="J15" s="174" t="s">
        <v>49</v>
      </c>
      <c r="K15" s="114"/>
    </row>
    <row r="16" spans="1:12" s="55" customFormat="1" ht="12" customHeight="1" x14ac:dyDescent="0.2">
      <c r="A16" s="258"/>
      <c r="B16" s="254"/>
      <c r="C16" s="136" t="s">
        <v>91</v>
      </c>
      <c r="D16" s="173" t="s">
        <v>49</v>
      </c>
      <c r="E16" s="140" t="s">
        <v>354</v>
      </c>
      <c r="F16" s="176" t="s">
        <v>49</v>
      </c>
      <c r="G16" s="145" t="s">
        <v>20</v>
      </c>
      <c r="H16" s="173" t="s">
        <v>49</v>
      </c>
      <c r="I16" s="146" t="s">
        <v>353</v>
      </c>
      <c r="J16" s="172" t="s">
        <v>49</v>
      </c>
      <c r="K16" s="115"/>
    </row>
    <row r="17" spans="1:11" s="55" customFormat="1" ht="3" customHeight="1" x14ac:dyDescent="0.2">
      <c r="A17" s="147"/>
      <c r="B17" s="138"/>
      <c r="C17" s="136"/>
      <c r="D17" s="143"/>
      <c r="E17" s="121"/>
      <c r="F17" s="144"/>
      <c r="G17" s="144"/>
      <c r="H17" s="121"/>
      <c r="I17" s="128"/>
    </row>
    <row r="18" spans="1:11" s="55" customFormat="1" ht="12" customHeight="1" x14ac:dyDescent="0.2">
      <c r="A18" s="258" t="s">
        <v>50</v>
      </c>
      <c r="B18" s="254" t="s">
        <v>51</v>
      </c>
      <c r="C18" s="136" t="s">
        <v>3</v>
      </c>
      <c r="D18" s="149">
        <v>268</v>
      </c>
      <c r="E18" s="149">
        <v>99</v>
      </c>
      <c r="F18" s="149">
        <v>53</v>
      </c>
      <c r="G18" s="149">
        <v>12</v>
      </c>
      <c r="H18" s="149">
        <v>16</v>
      </c>
      <c r="I18" s="146">
        <v>1</v>
      </c>
      <c r="J18" s="174" t="s">
        <v>49</v>
      </c>
      <c r="K18" s="141"/>
    </row>
    <row r="19" spans="1:11" s="55" customFormat="1" ht="12" customHeight="1" x14ac:dyDescent="0.2">
      <c r="A19" s="258"/>
      <c r="B19" s="254"/>
      <c r="C19" s="136" t="s">
        <v>91</v>
      </c>
      <c r="D19" s="149">
        <v>622</v>
      </c>
      <c r="E19" s="149">
        <v>652</v>
      </c>
      <c r="F19" s="149">
        <v>693</v>
      </c>
      <c r="G19" s="149">
        <v>281</v>
      </c>
      <c r="H19" s="149">
        <v>911</v>
      </c>
      <c r="I19" s="146" t="s">
        <v>354</v>
      </c>
      <c r="J19" s="172" t="s">
        <v>49</v>
      </c>
      <c r="K19" s="141"/>
    </row>
    <row r="20" spans="1:11" s="55" customFormat="1" ht="3" customHeight="1" x14ac:dyDescent="0.2">
      <c r="A20" s="147"/>
      <c r="B20" s="138"/>
      <c r="C20" s="136"/>
      <c r="D20" s="139"/>
      <c r="E20" s="121"/>
      <c r="F20" s="121"/>
      <c r="G20" s="121"/>
      <c r="H20" s="121"/>
      <c r="I20" s="128"/>
    </row>
    <row r="21" spans="1:11" s="55" customFormat="1" ht="12" customHeight="1" x14ac:dyDescent="0.2">
      <c r="A21" s="258" t="s">
        <v>52</v>
      </c>
      <c r="B21" s="254" t="s">
        <v>53</v>
      </c>
      <c r="C21" s="136" t="s">
        <v>3</v>
      </c>
      <c r="D21" s="149">
        <v>138</v>
      </c>
      <c r="E21" s="149">
        <v>56</v>
      </c>
      <c r="F21" s="149">
        <v>56</v>
      </c>
      <c r="G21" s="149">
        <v>25</v>
      </c>
      <c r="H21" s="121">
        <v>46</v>
      </c>
      <c r="I21" s="172" t="s">
        <v>49</v>
      </c>
      <c r="J21" s="174" t="s">
        <v>49</v>
      </c>
      <c r="K21" s="141"/>
    </row>
    <row r="22" spans="1:11" s="55" customFormat="1" ht="12" customHeight="1" x14ac:dyDescent="0.2">
      <c r="A22" s="258"/>
      <c r="B22" s="254"/>
      <c r="C22" s="136" t="s">
        <v>91</v>
      </c>
      <c r="D22" s="149">
        <v>323</v>
      </c>
      <c r="E22" s="149">
        <v>379</v>
      </c>
      <c r="F22" s="149">
        <v>750</v>
      </c>
      <c r="G22" s="149">
        <v>581</v>
      </c>
      <c r="H22" s="121">
        <v>4854</v>
      </c>
      <c r="I22" s="172" t="s">
        <v>49</v>
      </c>
      <c r="J22" s="172" t="s">
        <v>49</v>
      </c>
      <c r="K22" s="141"/>
    </row>
    <row r="23" spans="1:11" s="55" customFormat="1" ht="3" customHeight="1" x14ac:dyDescent="0.2">
      <c r="A23" s="147"/>
      <c r="B23" s="138"/>
      <c r="C23" s="136"/>
      <c r="D23" s="139"/>
      <c r="E23" s="121"/>
      <c r="F23" s="121"/>
      <c r="G23" s="121"/>
      <c r="H23" s="121"/>
      <c r="I23" s="128"/>
    </row>
    <row r="24" spans="1:11" s="55" customFormat="1" ht="12" customHeight="1" x14ac:dyDescent="0.2">
      <c r="A24" s="258" t="s">
        <v>54</v>
      </c>
      <c r="B24" s="254" t="s">
        <v>55</v>
      </c>
      <c r="C24" s="136" t="s">
        <v>3</v>
      </c>
      <c r="D24" s="173" t="s">
        <v>49</v>
      </c>
      <c r="E24" s="173" t="s">
        <v>49</v>
      </c>
      <c r="F24" s="173">
        <v>1</v>
      </c>
      <c r="G24" s="140">
        <v>1</v>
      </c>
      <c r="H24" s="146" t="s">
        <v>20</v>
      </c>
      <c r="I24" s="146" t="s">
        <v>354</v>
      </c>
      <c r="J24" s="114">
        <v>4</v>
      </c>
      <c r="K24" s="141"/>
    </row>
    <row r="25" spans="1:11" s="55" customFormat="1" ht="12" customHeight="1" x14ac:dyDescent="0.2">
      <c r="A25" s="258"/>
      <c r="B25" s="254"/>
      <c r="C25" s="136" t="s">
        <v>91</v>
      </c>
      <c r="D25" s="173" t="s">
        <v>49</v>
      </c>
      <c r="E25" s="173" t="s">
        <v>49</v>
      </c>
      <c r="F25" s="176">
        <v>13</v>
      </c>
      <c r="G25" s="140">
        <v>26</v>
      </c>
      <c r="H25" s="146" t="s">
        <v>20</v>
      </c>
      <c r="I25" s="146" t="s">
        <v>20</v>
      </c>
      <c r="J25" s="115">
        <v>58</v>
      </c>
      <c r="K25" s="141"/>
    </row>
    <row r="26" spans="1:11" s="55" customFormat="1" ht="3" customHeight="1" x14ac:dyDescent="0.2">
      <c r="A26" s="147"/>
      <c r="B26" s="148"/>
      <c r="C26" s="136"/>
      <c r="D26" s="143"/>
      <c r="E26" s="144"/>
      <c r="F26" s="121"/>
      <c r="G26" s="144"/>
      <c r="H26" s="121"/>
      <c r="I26" s="128"/>
    </row>
    <row r="27" spans="1:11" s="55" customFormat="1" ht="12" customHeight="1" x14ac:dyDescent="0.2">
      <c r="A27" s="258" t="s">
        <v>56</v>
      </c>
      <c r="B27" s="254" t="s">
        <v>57</v>
      </c>
      <c r="C27" s="136" t="s">
        <v>3</v>
      </c>
      <c r="D27" s="149">
        <v>37</v>
      </c>
      <c r="E27" s="173">
        <v>10</v>
      </c>
      <c r="F27" s="149">
        <v>9</v>
      </c>
      <c r="G27" s="149">
        <v>7</v>
      </c>
      <c r="H27" s="121">
        <v>5</v>
      </c>
      <c r="I27" s="146" t="s">
        <v>353</v>
      </c>
      <c r="J27" s="174" t="s">
        <v>49</v>
      </c>
      <c r="K27" s="141"/>
    </row>
    <row r="28" spans="1:11" s="55" customFormat="1" ht="12" customHeight="1" x14ac:dyDescent="0.2">
      <c r="A28" s="258"/>
      <c r="B28" s="254"/>
      <c r="C28" s="136" t="s">
        <v>91</v>
      </c>
      <c r="D28" s="149">
        <v>72</v>
      </c>
      <c r="E28" s="149">
        <v>71</v>
      </c>
      <c r="F28" s="149">
        <v>133</v>
      </c>
      <c r="G28" s="149">
        <v>181</v>
      </c>
      <c r="H28" s="121">
        <v>381</v>
      </c>
      <c r="I28" s="146" t="s">
        <v>20</v>
      </c>
      <c r="J28" s="172" t="s">
        <v>49</v>
      </c>
      <c r="K28" s="141"/>
    </row>
    <row r="29" spans="1:11" s="55" customFormat="1" ht="3" customHeight="1" x14ac:dyDescent="0.2">
      <c r="A29" s="147"/>
      <c r="B29" s="138"/>
      <c r="C29" s="136"/>
      <c r="D29" s="139"/>
      <c r="E29" s="121"/>
      <c r="F29" s="121"/>
      <c r="G29" s="121"/>
      <c r="H29" s="121"/>
      <c r="I29" s="128"/>
    </row>
    <row r="30" spans="1:11" s="55" customFormat="1" ht="12" customHeight="1" x14ac:dyDescent="0.2">
      <c r="A30" s="258" t="s">
        <v>58</v>
      </c>
      <c r="B30" s="254" t="s">
        <v>59</v>
      </c>
      <c r="C30" s="136" t="s">
        <v>3</v>
      </c>
      <c r="D30" s="149">
        <v>22</v>
      </c>
      <c r="E30" s="149">
        <v>16</v>
      </c>
      <c r="F30" s="149">
        <v>18</v>
      </c>
      <c r="G30" s="149">
        <v>9</v>
      </c>
      <c r="H30" s="121">
        <v>23</v>
      </c>
      <c r="I30" s="146">
        <v>1</v>
      </c>
      <c r="J30" s="146" t="s">
        <v>20</v>
      </c>
      <c r="K30" s="141"/>
    </row>
    <row r="31" spans="1:11" s="55" customFormat="1" ht="12" customHeight="1" x14ac:dyDescent="0.2">
      <c r="A31" s="258"/>
      <c r="B31" s="254"/>
      <c r="C31" s="136" t="s">
        <v>91</v>
      </c>
      <c r="D31" s="149">
        <v>50</v>
      </c>
      <c r="E31" s="149">
        <v>96</v>
      </c>
      <c r="F31" s="149">
        <v>275</v>
      </c>
      <c r="G31" s="149">
        <v>204</v>
      </c>
      <c r="H31" s="121">
        <v>1493</v>
      </c>
      <c r="I31" s="146" t="s">
        <v>354</v>
      </c>
      <c r="J31" s="146" t="s">
        <v>20</v>
      </c>
      <c r="K31" s="141"/>
    </row>
    <row r="32" spans="1:11" s="55" customFormat="1" ht="3" customHeight="1" x14ac:dyDescent="0.2">
      <c r="A32" s="147"/>
      <c r="B32" s="138"/>
      <c r="C32" s="136"/>
      <c r="D32" s="139"/>
      <c r="E32" s="121"/>
      <c r="F32" s="121"/>
      <c r="G32" s="121"/>
      <c r="H32" s="121"/>
      <c r="I32" s="128"/>
    </row>
    <row r="33" spans="1:11" s="55" customFormat="1" ht="12" customHeight="1" x14ac:dyDescent="0.2">
      <c r="A33" s="258" t="s">
        <v>60</v>
      </c>
      <c r="B33" s="254" t="s">
        <v>61</v>
      </c>
      <c r="C33" s="136" t="s">
        <v>3</v>
      </c>
      <c r="D33" s="149">
        <v>651</v>
      </c>
      <c r="E33" s="149">
        <v>204</v>
      </c>
      <c r="F33" s="149">
        <v>116</v>
      </c>
      <c r="G33" s="149">
        <v>42</v>
      </c>
      <c r="H33" s="121">
        <v>34</v>
      </c>
      <c r="I33" s="146">
        <v>5</v>
      </c>
      <c r="J33" s="146" t="s">
        <v>354</v>
      </c>
      <c r="K33" s="141"/>
    </row>
    <row r="34" spans="1:11" s="55" customFormat="1" ht="12" customHeight="1" x14ac:dyDescent="0.2">
      <c r="A34" s="258"/>
      <c r="B34" s="254"/>
      <c r="C34" s="136" t="s">
        <v>91</v>
      </c>
      <c r="D34" s="149">
        <v>1439</v>
      </c>
      <c r="E34" s="149">
        <v>1309</v>
      </c>
      <c r="F34" s="149">
        <v>1553</v>
      </c>
      <c r="G34" s="149">
        <v>988</v>
      </c>
      <c r="H34" s="121">
        <v>2201</v>
      </c>
      <c r="I34" s="172" t="s">
        <v>49</v>
      </c>
      <c r="J34" s="146" t="s">
        <v>20</v>
      </c>
      <c r="K34" s="141"/>
    </row>
    <row r="35" spans="1:11" s="55" customFormat="1" ht="3" customHeight="1" x14ac:dyDescent="0.2">
      <c r="A35" s="147"/>
      <c r="B35" s="151"/>
      <c r="C35" s="136"/>
      <c r="D35" s="139"/>
      <c r="E35" s="121"/>
      <c r="F35" s="121"/>
      <c r="G35" s="121"/>
      <c r="H35" s="121"/>
      <c r="I35" s="128"/>
    </row>
    <row r="36" spans="1:11" s="55" customFormat="1" ht="12" customHeight="1" x14ac:dyDescent="0.2">
      <c r="A36" s="258" t="s">
        <v>62</v>
      </c>
      <c r="B36" s="254" t="s">
        <v>63</v>
      </c>
      <c r="C36" s="136" t="s">
        <v>3</v>
      </c>
      <c r="D36" s="149">
        <v>21</v>
      </c>
      <c r="E36" s="149">
        <v>13</v>
      </c>
      <c r="F36" s="149">
        <v>25</v>
      </c>
      <c r="G36" s="149">
        <v>7</v>
      </c>
      <c r="H36" s="121">
        <v>6</v>
      </c>
      <c r="I36" s="172" t="s">
        <v>49</v>
      </c>
      <c r="J36" s="146" t="s">
        <v>20</v>
      </c>
      <c r="K36" s="141"/>
    </row>
    <row r="37" spans="1:11" s="55" customFormat="1" ht="12" customHeight="1" x14ac:dyDescent="0.2">
      <c r="A37" s="258"/>
      <c r="B37" s="254"/>
      <c r="C37" s="136" t="s">
        <v>91</v>
      </c>
      <c r="D37" s="149">
        <v>47</v>
      </c>
      <c r="E37" s="149">
        <v>89</v>
      </c>
      <c r="F37" s="149">
        <v>338</v>
      </c>
      <c r="G37" s="149">
        <v>188</v>
      </c>
      <c r="H37" s="121">
        <v>260</v>
      </c>
      <c r="I37" s="172" t="s">
        <v>49</v>
      </c>
      <c r="J37" s="146" t="s">
        <v>354</v>
      </c>
      <c r="K37" s="141"/>
    </row>
    <row r="38" spans="1:11" s="55" customFormat="1" ht="3" customHeight="1" x14ac:dyDescent="0.2">
      <c r="A38" s="147"/>
      <c r="B38" s="138"/>
      <c r="C38" s="136"/>
      <c r="D38" s="139"/>
      <c r="E38" s="121"/>
      <c r="F38" s="121"/>
      <c r="G38" s="121"/>
      <c r="H38" s="121"/>
      <c r="I38" s="128"/>
    </row>
    <row r="39" spans="1:11" s="55" customFormat="1" ht="12" customHeight="1" x14ac:dyDescent="0.2">
      <c r="A39" s="258" t="s">
        <v>64</v>
      </c>
      <c r="B39" s="266" t="s">
        <v>65</v>
      </c>
      <c r="C39" s="136" t="s">
        <v>3</v>
      </c>
      <c r="D39" s="149">
        <v>478</v>
      </c>
      <c r="E39" s="149">
        <v>38</v>
      </c>
      <c r="F39" s="149">
        <v>11</v>
      </c>
      <c r="G39" s="149">
        <v>3</v>
      </c>
      <c r="H39" s="146" t="s">
        <v>20</v>
      </c>
      <c r="I39" s="174">
        <v>1</v>
      </c>
      <c r="J39" s="146" t="s">
        <v>354</v>
      </c>
      <c r="K39" s="141"/>
    </row>
    <row r="40" spans="1:11" s="55" customFormat="1" ht="12" customHeight="1" x14ac:dyDescent="0.2">
      <c r="A40" s="258"/>
      <c r="B40" s="266"/>
      <c r="C40" s="136" t="s">
        <v>91</v>
      </c>
      <c r="D40" s="149">
        <v>828</v>
      </c>
      <c r="E40" s="149">
        <v>236</v>
      </c>
      <c r="F40" s="149">
        <v>140</v>
      </c>
      <c r="G40" s="149">
        <v>75</v>
      </c>
      <c r="H40" s="146" t="s">
        <v>20</v>
      </c>
      <c r="I40" s="172" t="s">
        <v>49</v>
      </c>
      <c r="J40" s="146" t="s">
        <v>20</v>
      </c>
      <c r="K40" s="141"/>
    </row>
    <row r="41" spans="1:11" s="55" customFormat="1" ht="3" customHeight="1" x14ac:dyDescent="0.2">
      <c r="A41" s="147"/>
      <c r="B41" s="138"/>
      <c r="C41" s="136"/>
      <c r="D41" s="139"/>
      <c r="E41" s="121"/>
      <c r="F41" s="121"/>
      <c r="G41" s="121"/>
      <c r="H41" s="121"/>
      <c r="I41" s="128"/>
    </row>
    <row r="42" spans="1:11" s="55" customFormat="1" ht="12" customHeight="1" x14ac:dyDescent="0.2">
      <c r="A42" s="258" t="s">
        <v>66</v>
      </c>
      <c r="B42" s="254" t="s">
        <v>67</v>
      </c>
      <c r="C42" s="136" t="s">
        <v>3</v>
      </c>
      <c r="D42" s="149">
        <v>181</v>
      </c>
      <c r="E42" s="149">
        <v>47</v>
      </c>
      <c r="F42" s="149">
        <v>16</v>
      </c>
      <c r="G42" s="149">
        <v>2</v>
      </c>
      <c r="H42" s="121">
        <v>4</v>
      </c>
      <c r="I42" s="172" t="s">
        <v>49</v>
      </c>
      <c r="J42" s="146" t="s">
        <v>20</v>
      </c>
      <c r="K42" s="141"/>
    </row>
    <row r="43" spans="1:11" s="55" customFormat="1" ht="12" customHeight="1" x14ac:dyDescent="0.2">
      <c r="A43" s="258"/>
      <c r="B43" s="254"/>
      <c r="C43" s="136" t="s">
        <v>91</v>
      </c>
      <c r="D43" s="149">
        <v>369</v>
      </c>
      <c r="E43" s="149">
        <v>306</v>
      </c>
      <c r="F43" s="149">
        <v>198</v>
      </c>
      <c r="G43" s="149">
        <v>45</v>
      </c>
      <c r="H43" s="121">
        <v>660</v>
      </c>
      <c r="I43" s="172" t="s">
        <v>49</v>
      </c>
      <c r="J43" s="146" t="s">
        <v>20</v>
      </c>
      <c r="K43" s="141"/>
    </row>
    <row r="44" spans="1:11" s="55" customFormat="1" ht="3" customHeight="1" x14ac:dyDescent="0.2">
      <c r="A44" s="147"/>
      <c r="B44" s="138"/>
      <c r="C44" s="136"/>
      <c r="D44" s="139"/>
      <c r="E44" s="121"/>
      <c r="F44" s="121"/>
      <c r="G44" s="121"/>
      <c r="H44" s="121"/>
      <c r="I44" s="128"/>
    </row>
    <row r="45" spans="1:11" ht="12" customHeight="1" x14ac:dyDescent="0.2">
      <c r="A45" s="258" t="s">
        <v>68</v>
      </c>
      <c r="B45" s="254" t="s">
        <v>69</v>
      </c>
      <c r="C45" s="136" t="s">
        <v>3</v>
      </c>
      <c r="D45" s="149">
        <v>453</v>
      </c>
      <c r="E45" s="149">
        <v>124</v>
      </c>
      <c r="F45" s="149">
        <v>70</v>
      </c>
      <c r="G45" s="149">
        <v>30</v>
      </c>
      <c r="H45" s="152">
        <v>24</v>
      </c>
      <c r="I45" s="150">
        <v>1</v>
      </c>
      <c r="J45" s="114">
        <v>1</v>
      </c>
      <c r="K45" s="141"/>
    </row>
    <row r="46" spans="1:11" ht="12" customHeight="1" x14ac:dyDescent="0.2">
      <c r="A46" s="258"/>
      <c r="B46" s="254"/>
      <c r="C46" s="136" t="s">
        <v>91</v>
      </c>
      <c r="D46" s="149">
        <v>880</v>
      </c>
      <c r="E46" s="149">
        <v>834</v>
      </c>
      <c r="F46" s="149">
        <v>929</v>
      </c>
      <c r="G46" s="149">
        <v>691</v>
      </c>
      <c r="H46" s="152">
        <v>1362</v>
      </c>
      <c r="I46" s="172" t="s">
        <v>49</v>
      </c>
      <c r="J46" s="115">
        <v>8</v>
      </c>
      <c r="K46" s="141"/>
    </row>
    <row r="47" spans="1:11" ht="3" customHeight="1" x14ac:dyDescent="0.2">
      <c r="A47" s="147"/>
      <c r="B47" s="153"/>
      <c r="C47" s="136"/>
      <c r="D47" s="139"/>
      <c r="E47" s="121"/>
      <c r="F47" s="121"/>
      <c r="G47" s="121"/>
      <c r="I47" s="128"/>
      <c r="K47" s="55"/>
    </row>
    <row r="48" spans="1:11" ht="12" customHeight="1" x14ac:dyDescent="0.2">
      <c r="A48" s="258" t="s">
        <v>70</v>
      </c>
      <c r="B48" s="254" t="s">
        <v>71</v>
      </c>
      <c r="C48" s="136" t="s">
        <v>3</v>
      </c>
      <c r="D48" s="149">
        <v>348</v>
      </c>
      <c r="E48" s="149">
        <v>55</v>
      </c>
      <c r="F48" s="149">
        <v>13</v>
      </c>
      <c r="G48" s="149">
        <v>6</v>
      </c>
      <c r="H48" s="152">
        <v>10</v>
      </c>
      <c r="I48" s="146">
        <v>2</v>
      </c>
      <c r="J48" s="114">
        <v>3</v>
      </c>
      <c r="K48" s="141"/>
    </row>
    <row r="49" spans="1:11" ht="12" customHeight="1" x14ac:dyDescent="0.2">
      <c r="A49" s="258"/>
      <c r="B49" s="254"/>
      <c r="C49" s="136" t="s">
        <v>91</v>
      </c>
      <c r="D49" s="149">
        <v>615</v>
      </c>
      <c r="E49" s="149">
        <v>358</v>
      </c>
      <c r="F49" s="149">
        <v>181</v>
      </c>
      <c r="G49" s="149">
        <v>147</v>
      </c>
      <c r="H49" s="152">
        <v>576</v>
      </c>
      <c r="I49" s="146" t="s">
        <v>20</v>
      </c>
      <c r="J49" s="115">
        <v>41</v>
      </c>
      <c r="K49" s="141"/>
    </row>
    <row r="50" spans="1:11" ht="3" customHeight="1" x14ac:dyDescent="0.2">
      <c r="A50" s="147"/>
      <c r="B50" s="153"/>
      <c r="C50" s="136"/>
      <c r="D50" s="139"/>
      <c r="E50" s="121"/>
      <c r="F50" s="121"/>
      <c r="G50" s="121"/>
      <c r="I50" s="128"/>
      <c r="K50" s="55"/>
    </row>
    <row r="51" spans="1:11" ht="12" customHeight="1" x14ac:dyDescent="0.2">
      <c r="A51" s="258" t="s">
        <v>72</v>
      </c>
      <c r="B51" s="254" t="s">
        <v>73</v>
      </c>
      <c r="C51" s="136" t="s">
        <v>3</v>
      </c>
      <c r="D51" s="149">
        <v>145</v>
      </c>
      <c r="E51" s="149">
        <v>17</v>
      </c>
      <c r="F51" s="149">
        <v>10</v>
      </c>
      <c r="G51" s="149">
        <v>5</v>
      </c>
      <c r="H51" s="152">
        <v>10</v>
      </c>
      <c r="I51" s="150">
        <v>2</v>
      </c>
      <c r="J51" s="114">
        <v>42</v>
      </c>
      <c r="K51" s="141"/>
    </row>
    <row r="52" spans="1:11" ht="12" customHeight="1" x14ac:dyDescent="0.2">
      <c r="A52" s="258"/>
      <c r="B52" s="254"/>
      <c r="C52" s="136" t="s">
        <v>91</v>
      </c>
      <c r="D52" s="149">
        <v>225</v>
      </c>
      <c r="E52" s="149">
        <v>100</v>
      </c>
      <c r="F52" s="149">
        <v>155</v>
      </c>
      <c r="G52" s="149">
        <v>122</v>
      </c>
      <c r="H52" s="152">
        <v>1157</v>
      </c>
      <c r="I52" s="172" t="s">
        <v>49</v>
      </c>
      <c r="J52" s="115">
        <v>1234</v>
      </c>
      <c r="K52" s="141"/>
    </row>
    <row r="53" spans="1:11" ht="3" customHeight="1" x14ac:dyDescent="0.2">
      <c r="A53" s="147"/>
      <c r="B53" s="153"/>
      <c r="C53" s="136"/>
      <c r="D53" s="139"/>
      <c r="E53" s="121"/>
      <c r="F53" s="121"/>
      <c r="G53" s="121"/>
      <c r="I53" s="128"/>
      <c r="K53" s="55"/>
    </row>
    <row r="54" spans="1:11" s="55" customFormat="1" ht="12" customHeight="1" x14ac:dyDescent="0.2">
      <c r="A54" s="258" t="s">
        <v>74</v>
      </c>
      <c r="B54" s="254" t="s">
        <v>75</v>
      </c>
      <c r="C54" s="136" t="s">
        <v>3</v>
      </c>
      <c r="D54" s="149">
        <v>168</v>
      </c>
      <c r="E54" s="149">
        <v>109</v>
      </c>
      <c r="F54" s="149">
        <v>88</v>
      </c>
      <c r="G54" s="149">
        <v>30</v>
      </c>
      <c r="H54" s="121">
        <v>43</v>
      </c>
      <c r="I54" s="154" t="s">
        <v>354</v>
      </c>
      <c r="J54" s="114">
        <v>40</v>
      </c>
      <c r="K54" s="141"/>
    </row>
    <row r="55" spans="1:11" s="55" customFormat="1" ht="12" customHeight="1" x14ac:dyDescent="0.2">
      <c r="A55" s="258"/>
      <c r="B55" s="254"/>
      <c r="C55" s="136" t="s">
        <v>91</v>
      </c>
      <c r="D55" s="149">
        <v>367</v>
      </c>
      <c r="E55" s="149">
        <v>747</v>
      </c>
      <c r="F55" s="149">
        <v>1165</v>
      </c>
      <c r="G55" s="149">
        <v>738</v>
      </c>
      <c r="H55" s="121">
        <v>3281</v>
      </c>
      <c r="I55" s="154" t="s">
        <v>20</v>
      </c>
      <c r="J55" s="115">
        <v>400</v>
      </c>
      <c r="K55" s="141"/>
    </row>
    <row r="56" spans="1:11" s="55" customFormat="1" ht="3" customHeight="1" x14ac:dyDescent="0.2">
      <c r="A56" s="147"/>
      <c r="B56" s="155"/>
      <c r="C56" s="136"/>
      <c r="D56" s="139"/>
      <c r="E56" s="121"/>
      <c r="F56" s="121"/>
      <c r="G56" s="121"/>
      <c r="H56" s="121"/>
      <c r="I56" s="128"/>
    </row>
    <row r="57" spans="1:11" s="55" customFormat="1" ht="12" customHeight="1" x14ac:dyDescent="0.2">
      <c r="A57" s="258" t="s">
        <v>76</v>
      </c>
      <c r="B57" s="254" t="s">
        <v>77</v>
      </c>
      <c r="C57" s="136" t="s">
        <v>3</v>
      </c>
      <c r="D57" s="149">
        <v>4</v>
      </c>
      <c r="E57" s="149">
        <v>8</v>
      </c>
      <c r="F57" s="149">
        <v>3</v>
      </c>
      <c r="G57" s="149" t="s">
        <v>20</v>
      </c>
      <c r="H57" s="121">
        <v>1</v>
      </c>
      <c r="I57" s="154" t="s">
        <v>20</v>
      </c>
      <c r="J57" s="146" t="s">
        <v>20</v>
      </c>
      <c r="K57" s="141"/>
    </row>
    <row r="58" spans="1:11" s="55" customFormat="1" ht="12" customHeight="1" x14ac:dyDescent="0.2">
      <c r="A58" s="258"/>
      <c r="B58" s="254"/>
      <c r="C58" s="136" t="s">
        <v>91</v>
      </c>
      <c r="D58" s="149">
        <v>16</v>
      </c>
      <c r="E58" s="149">
        <v>48</v>
      </c>
      <c r="F58" s="149">
        <v>41</v>
      </c>
      <c r="G58" s="149" t="s">
        <v>20</v>
      </c>
      <c r="H58" s="121">
        <v>404</v>
      </c>
      <c r="I58" s="154" t="s">
        <v>20</v>
      </c>
      <c r="J58" s="146" t="s">
        <v>20</v>
      </c>
      <c r="K58" s="141"/>
    </row>
    <row r="59" spans="1:11" s="55" customFormat="1" ht="3" customHeight="1" x14ac:dyDescent="0.2">
      <c r="A59" s="156"/>
      <c r="B59" s="157"/>
      <c r="C59" s="136"/>
      <c r="D59" s="143"/>
      <c r="E59" s="158"/>
      <c r="F59" s="158"/>
      <c r="G59" s="158"/>
      <c r="H59" s="121"/>
      <c r="I59" s="128"/>
    </row>
    <row r="60" spans="1:11" s="55" customFormat="1" ht="12" customHeight="1" x14ac:dyDescent="0.2">
      <c r="A60" s="258" t="s">
        <v>78</v>
      </c>
      <c r="B60" s="254" t="s">
        <v>93</v>
      </c>
      <c r="C60" s="136" t="s">
        <v>3</v>
      </c>
      <c r="D60" s="149">
        <v>187</v>
      </c>
      <c r="E60" s="149">
        <v>51</v>
      </c>
      <c r="F60" s="149">
        <v>26</v>
      </c>
      <c r="G60" s="149">
        <v>10</v>
      </c>
      <c r="H60" s="121">
        <v>35</v>
      </c>
      <c r="I60" s="174">
        <v>3</v>
      </c>
      <c r="J60" s="114">
        <v>2</v>
      </c>
      <c r="K60" s="141"/>
    </row>
    <row r="61" spans="1:11" s="55" customFormat="1" ht="12" customHeight="1" x14ac:dyDescent="0.2">
      <c r="A61" s="258"/>
      <c r="B61" s="254"/>
      <c r="C61" s="136" t="s">
        <v>91</v>
      </c>
      <c r="D61" s="149">
        <v>395</v>
      </c>
      <c r="E61" s="149">
        <v>336</v>
      </c>
      <c r="F61" s="149">
        <v>366</v>
      </c>
      <c r="G61" s="149">
        <v>249</v>
      </c>
      <c r="H61" s="121">
        <v>3579</v>
      </c>
      <c r="I61" s="172" t="s">
        <v>49</v>
      </c>
      <c r="J61" s="115">
        <v>36</v>
      </c>
      <c r="K61" s="141"/>
    </row>
    <row r="62" spans="1:11" s="55" customFormat="1" ht="3" customHeight="1" x14ac:dyDescent="0.2">
      <c r="A62" s="116"/>
      <c r="B62" s="71"/>
      <c r="C62" s="136"/>
      <c r="D62" s="149"/>
      <c r="E62" s="149"/>
      <c r="F62" s="149"/>
      <c r="G62" s="149"/>
      <c r="H62" s="121" t="s">
        <v>355</v>
      </c>
      <c r="I62" s="172"/>
    </row>
    <row r="63" spans="1:11" s="55" customFormat="1" ht="12" customHeight="1" x14ac:dyDescent="0.2">
      <c r="A63" s="258" t="s">
        <v>79</v>
      </c>
      <c r="B63" s="254" t="s">
        <v>80</v>
      </c>
      <c r="C63" s="136" t="s">
        <v>3</v>
      </c>
      <c r="D63" s="154" t="s">
        <v>20</v>
      </c>
      <c r="E63" s="146" t="s">
        <v>20</v>
      </c>
      <c r="F63" s="154" t="s">
        <v>20</v>
      </c>
      <c r="G63" s="146" t="s">
        <v>354</v>
      </c>
      <c r="H63" s="154" t="s">
        <v>354</v>
      </c>
      <c r="I63" s="146" t="s">
        <v>20</v>
      </c>
      <c r="J63" s="154">
        <v>18</v>
      </c>
      <c r="K63" s="141"/>
    </row>
    <row r="64" spans="1:11" s="55" customFormat="1" ht="12" customHeight="1" x14ac:dyDescent="0.2">
      <c r="A64" s="258"/>
      <c r="B64" s="254"/>
      <c r="C64" s="136" t="s">
        <v>91</v>
      </c>
      <c r="D64" s="154" t="s">
        <v>20</v>
      </c>
      <c r="E64" s="146" t="s">
        <v>353</v>
      </c>
      <c r="F64" s="154" t="s">
        <v>20</v>
      </c>
      <c r="G64" s="146" t="s">
        <v>20</v>
      </c>
      <c r="H64" s="154" t="s">
        <v>20</v>
      </c>
      <c r="I64" s="146" t="s">
        <v>20</v>
      </c>
      <c r="J64" s="154">
        <v>1030</v>
      </c>
      <c r="K64" s="141"/>
    </row>
    <row r="65" spans="1:10" s="55" customFormat="1" ht="5.15" customHeight="1" x14ac:dyDescent="0.2">
      <c r="A65" s="127"/>
      <c r="B65" s="159"/>
      <c r="C65" s="160"/>
      <c r="D65" s="161"/>
      <c r="E65" s="126"/>
      <c r="F65" s="126"/>
      <c r="G65" s="126"/>
      <c r="H65" s="126"/>
      <c r="I65" s="127"/>
      <c r="J65" s="127"/>
    </row>
    <row r="66" spans="1:10" s="55" customFormat="1" ht="15" customHeight="1" x14ac:dyDescent="0.2">
      <c r="A66" s="27"/>
      <c r="B66" s="162"/>
      <c r="C66" s="162"/>
      <c r="D66" s="121"/>
      <c r="E66" s="121"/>
      <c r="F66" s="121"/>
      <c r="G66" s="121"/>
      <c r="H66" s="121"/>
    </row>
    <row r="68" spans="1:10" ht="20.149999999999999" customHeight="1" x14ac:dyDescent="0.2">
      <c r="A68" s="119" t="s">
        <v>94</v>
      </c>
      <c r="B68" s="122"/>
      <c r="C68" s="120"/>
      <c r="D68" s="163"/>
      <c r="E68" s="121"/>
    </row>
    <row r="69" spans="1:10" ht="20.149999999999999" customHeight="1" x14ac:dyDescent="0.2">
      <c r="B69" s="122"/>
      <c r="C69" s="162"/>
      <c r="D69" s="164"/>
      <c r="E69" s="126"/>
      <c r="F69" s="126"/>
      <c r="G69" s="165"/>
      <c r="H69" s="165" t="s">
        <v>393</v>
      </c>
    </row>
    <row r="70" spans="1:10" ht="20.149999999999999" customHeight="1" x14ac:dyDescent="0.2">
      <c r="A70" s="267" t="s">
        <v>95</v>
      </c>
      <c r="B70" s="267"/>
      <c r="C70" s="267"/>
      <c r="D70" s="267"/>
      <c r="E70" s="268" t="s">
        <v>1</v>
      </c>
      <c r="F70" s="268"/>
      <c r="G70" s="268" t="s">
        <v>2</v>
      </c>
      <c r="H70" s="268"/>
    </row>
    <row r="71" spans="1:10" ht="20.149999999999999" customHeight="1" x14ac:dyDescent="0.2">
      <c r="A71" s="267" t="s">
        <v>96</v>
      </c>
      <c r="B71" s="267"/>
      <c r="C71" s="267"/>
      <c r="D71" s="267"/>
      <c r="E71" s="269">
        <v>5055</v>
      </c>
      <c r="F71" s="269"/>
      <c r="G71" s="270">
        <v>47309</v>
      </c>
      <c r="H71" s="270"/>
    </row>
    <row r="72" spans="1:10" ht="20.149999999999999" customHeight="1" x14ac:dyDescent="0.2">
      <c r="A72" s="271" t="s">
        <v>82</v>
      </c>
      <c r="B72" s="267" t="s">
        <v>97</v>
      </c>
      <c r="C72" s="267"/>
      <c r="D72" s="267"/>
      <c r="E72" s="273">
        <v>1955</v>
      </c>
      <c r="F72" s="273"/>
      <c r="G72" s="270">
        <v>4808</v>
      </c>
      <c r="H72" s="270"/>
    </row>
    <row r="73" spans="1:10" ht="20.149999999999999" customHeight="1" x14ac:dyDescent="0.2">
      <c r="A73" s="271"/>
      <c r="B73" s="241" t="s">
        <v>98</v>
      </c>
      <c r="C73" s="241"/>
      <c r="D73" s="241"/>
      <c r="E73" s="273">
        <f>SUM(E74:E75)</f>
        <v>2959</v>
      </c>
      <c r="F73" s="273"/>
      <c r="G73" s="270">
        <f>SUM(G74:G75)</f>
        <v>39612</v>
      </c>
      <c r="H73" s="270"/>
    </row>
    <row r="74" spans="1:10" ht="20.149999999999999" customHeight="1" x14ac:dyDescent="0.2">
      <c r="A74" s="271"/>
      <c r="B74" s="166"/>
      <c r="C74" s="267" t="s">
        <v>99</v>
      </c>
      <c r="D74" s="267"/>
      <c r="E74" s="273">
        <v>2608</v>
      </c>
      <c r="F74" s="273"/>
      <c r="G74" s="270">
        <v>33390</v>
      </c>
      <c r="H74" s="270"/>
    </row>
    <row r="75" spans="1:10" ht="20.149999999999999" customHeight="1" x14ac:dyDescent="0.2">
      <c r="A75" s="271"/>
      <c r="B75" s="167"/>
      <c r="C75" s="267" t="s">
        <v>100</v>
      </c>
      <c r="D75" s="267"/>
      <c r="E75" s="273">
        <v>351</v>
      </c>
      <c r="F75" s="273"/>
      <c r="G75" s="270">
        <v>6222</v>
      </c>
      <c r="H75" s="270"/>
    </row>
    <row r="76" spans="1:10" ht="20.149999999999999" customHeight="1" x14ac:dyDescent="0.2">
      <c r="A76" s="272"/>
      <c r="B76" s="267" t="s">
        <v>101</v>
      </c>
      <c r="C76" s="267"/>
      <c r="D76" s="267"/>
      <c r="E76" s="273">
        <v>29</v>
      </c>
      <c r="F76" s="273"/>
      <c r="G76" s="270">
        <v>76</v>
      </c>
      <c r="H76" s="270"/>
    </row>
    <row r="77" spans="1:10" ht="25" x14ac:dyDescent="0.2">
      <c r="A77" s="168" t="s">
        <v>102</v>
      </c>
      <c r="B77" s="274" t="s">
        <v>394</v>
      </c>
      <c r="C77" s="240"/>
      <c r="D77" s="260"/>
      <c r="E77" s="275">
        <v>112</v>
      </c>
      <c r="F77" s="276"/>
      <c r="G77" s="277">
        <v>2813</v>
      </c>
      <c r="H77" s="277"/>
    </row>
    <row r="78" spans="1:10" x14ac:dyDescent="0.2">
      <c r="A78" s="169"/>
      <c r="B78" s="122"/>
      <c r="C78" s="146"/>
      <c r="D78" s="140"/>
      <c r="G78" s="121"/>
    </row>
  </sheetData>
  <mergeCells count="68">
    <mergeCell ref="B77:D77"/>
    <mergeCell ref="E77:F77"/>
    <mergeCell ref="G77:H77"/>
    <mergeCell ref="C75:D75"/>
    <mergeCell ref="E75:F75"/>
    <mergeCell ref="G75:H75"/>
    <mergeCell ref="B76:D76"/>
    <mergeCell ref="E76:F76"/>
    <mergeCell ref="G76:H76"/>
    <mergeCell ref="A72:A76"/>
    <mergeCell ref="B72:D72"/>
    <mergeCell ref="E72:F72"/>
    <mergeCell ref="G72:H72"/>
    <mergeCell ref="B73:D73"/>
    <mergeCell ref="E73:F73"/>
    <mergeCell ref="G73:H73"/>
    <mergeCell ref="C74:D74"/>
    <mergeCell ref="E74:F74"/>
    <mergeCell ref="G74:H74"/>
    <mergeCell ref="A70:D70"/>
    <mergeCell ref="E70:F70"/>
    <mergeCell ref="G70:H70"/>
    <mergeCell ref="A71:D71"/>
    <mergeCell ref="E71:F71"/>
    <mergeCell ref="G71:H71"/>
    <mergeCell ref="A57:A58"/>
    <mergeCell ref="B57:B58"/>
    <mergeCell ref="A60:A61"/>
    <mergeCell ref="B60:B61"/>
    <mergeCell ref="A63:A64"/>
    <mergeCell ref="B63:B64"/>
    <mergeCell ref="A48:A49"/>
    <mergeCell ref="B48:B49"/>
    <mergeCell ref="A51:A52"/>
    <mergeCell ref="B51:B52"/>
    <mergeCell ref="A54:A55"/>
    <mergeCell ref="B54:B55"/>
    <mergeCell ref="A39:A40"/>
    <mergeCell ref="B39:B40"/>
    <mergeCell ref="A42:A43"/>
    <mergeCell ref="B42:B43"/>
    <mergeCell ref="A45:A46"/>
    <mergeCell ref="B45:B46"/>
    <mergeCell ref="A30:A31"/>
    <mergeCell ref="B30:B31"/>
    <mergeCell ref="A33:A34"/>
    <mergeCell ref="B33:B34"/>
    <mergeCell ref="A36:A37"/>
    <mergeCell ref="B36:B37"/>
    <mergeCell ref="A21:A22"/>
    <mergeCell ref="B21:B22"/>
    <mergeCell ref="A24:A25"/>
    <mergeCell ref="B24:B25"/>
    <mergeCell ref="A27:A28"/>
    <mergeCell ref="B27:B28"/>
    <mergeCell ref="A12:A13"/>
    <mergeCell ref="B12:B13"/>
    <mergeCell ref="A15:A16"/>
    <mergeCell ref="B15:B16"/>
    <mergeCell ref="A18:A19"/>
    <mergeCell ref="B18:B19"/>
    <mergeCell ref="A9:A10"/>
    <mergeCell ref="B9:B10"/>
    <mergeCell ref="A3:C4"/>
    <mergeCell ref="D3:I3"/>
    <mergeCell ref="J3:J4"/>
    <mergeCell ref="A6:A7"/>
    <mergeCell ref="B6:B7"/>
  </mergeCells>
  <phoneticPr fontId="2"/>
  <printOptions horizontalCentered="1"/>
  <pageMargins left="0.98425196850393704" right="0.98425196850393704" top="1.1811023622047245" bottom="1.1811023622047245" header="0.78740157480314965" footer="0.59055118110236227"/>
  <pageSetup paperSize="9" scale="84" firstPageNumber="34" orientation="portrait" useFirstPageNumber="1" r:id="rId1"/>
  <headerFooter scaleWithDoc="0" alignWithMargins="0">
    <oddHeader>&amp;C&amp;12Ｃ　事業所</oddHeader>
    <oddFooter>&amp;C&amp;12&amp;P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72"/>
  <sheetViews>
    <sheetView zoomScaleNormal="100" workbookViewId="0"/>
  </sheetViews>
  <sheetFormatPr defaultColWidth="9.09765625" defaultRowHeight="12" x14ac:dyDescent="0.2"/>
  <cols>
    <col min="1" max="1" width="8.69921875" style="122" customWidth="1"/>
    <col min="2" max="4" width="8.296875" style="170" customWidth="1"/>
    <col min="5" max="13" width="8.296875" style="122" customWidth="1"/>
    <col min="14" max="14" width="7.296875" style="122" customWidth="1"/>
    <col min="15" max="15" width="29.09765625" style="216" bestFit="1" customWidth="1"/>
    <col min="16" max="16" width="9.09765625" style="122"/>
    <col min="17" max="18" width="10.296875" style="122" bestFit="1" customWidth="1"/>
    <col min="19" max="16384" width="9.09765625" style="122"/>
  </cols>
  <sheetData>
    <row r="1" spans="1:16" ht="20.149999999999999" customHeight="1" x14ac:dyDescent="0.2">
      <c r="A1" s="119" t="s">
        <v>103</v>
      </c>
      <c r="B1" s="120"/>
      <c r="C1" s="120"/>
      <c r="D1" s="120"/>
      <c r="E1" s="55"/>
      <c r="F1" s="55"/>
      <c r="G1" s="55"/>
      <c r="H1" s="55"/>
      <c r="I1" s="55"/>
      <c r="J1" s="55"/>
      <c r="L1" s="55"/>
      <c r="M1" s="55"/>
      <c r="N1" s="55"/>
      <c r="O1" s="128"/>
    </row>
    <row r="2" spans="1:16" ht="17.25" customHeight="1" x14ac:dyDescent="0.2">
      <c r="A2" s="123"/>
      <c r="B2" s="177"/>
      <c r="C2" s="177"/>
      <c r="D2" s="177"/>
      <c r="E2" s="123"/>
      <c r="F2" s="127"/>
      <c r="G2" s="127"/>
      <c r="H2" s="127"/>
      <c r="I2" s="127"/>
      <c r="J2" s="127"/>
      <c r="K2" s="76" t="s">
        <v>393</v>
      </c>
      <c r="L2" s="55"/>
      <c r="M2" s="55"/>
      <c r="N2" s="55"/>
      <c r="O2" s="128"/>
      <c r="P2" s="178"/>
    </row>
    <row r="3" spans="1:16" s="55" customFormat="1" ht="15" customHeight="1" x14ac:dyDescent="0.2">
      <c r="A3" s="239" t="s">
        <v>104</v>
      </c>
      <c r="B3" s="239"/>
      <c r="C3" s="239"/>
      <c r="D3" s="259"/>
      <c r="E3" s="280" t="s">
        <v>105</v>
      </c>
      <c r="F3" s="281"/>
      <c r="G3" s="281"/>
      <c r="H3" s="281"/>
      <c r="I3" s="281"/>
      <c r="J3" s="281"/>
      <c r="K3" s="281"/>
      <c r="O3" s="128"/>
    </row>
    <row r="4" spans="1:16" s="55" customFormat="1" ht="15" customHeight="1" x14ac:dyDescent="0.2">
      <c r="A4" s="278"/>
      <c r="B4" s="278"/>
      <c r="C4" s="278"/>
      <c r="D4" s="279"/>
      <c r="E4" s="282" t="s">
        <v>39</v>
      </c>
      <c r="F4" s="242" t="s">
        <v>106</v>
      </c>
      <c r="G4" s="242"/>
      <c r="H4" s="242"/>
      <c r="I4" s="242"/>
      <c r="J4" s="242"/>
      <c r="K4" s="274"/>
      <c r="O4" s="128"/>
    </row>
    <row r="5" spans="1:16" s="55" customFormat="1" ht="15" customHeight="1" x14ac:dyDescent="0.2">
      <c r="A5" s="278"/>
      <c r="B5" s="278"/>
      <c r="C5" s="278"/>
      <c r="D5" s="279"/>
      <c r="E5" s="283"/>
      <c r="F5" s="284" t="s">
        <v>107</v>
      </c>
      <c r="G5" s="179"/>
      <c r="H5" s="27"/>
      <c r="I5" s="27"/>
      <c r="J5" s="27"/>
      <c r="K5" s="27"/>
      <c r="O5" s="128"/>
    </row>
    <row r="6" spans="1:16" s="55" customFormat="1" ht="15" customHeight="1" x14ac:dyDescent="0.2">
      <c r="A6" s="278"/>
      <c r="B6" s="278"/>
      <c r="C6" s="278"/>
      <c r="D6" s="279"/>
      <c r="E6" s="283"/>
      <c r="F6" s="285"/>
      <c r="G6" s="180" t="s">
        <v>108</v>
      </c>
      <c r="H6" s="180" t="s">
        <v>356</v>
      </c>
      <c r="I6" s="283" t="s">
        <v>109</v>
      </c>
      <c r="J6" s="283"/>
      <c r="K6" s="280"/>
      <c r="O6" s="128"/>
    </row>
    <row r="7" spans="1:16" s="55" customFormat="1" ht="15" customHeight="1" x14ac:dyDescent="0.2">
      <c r="A7" s="278"/>
      <c r="B7" s="278"/>
      <c r="C7" s="278"/>
      <c r="D7" s="279"/>
      <c r="E7" s="283"/>
      <c r="F7" s="285"/>
      <c r="G7" s="287" t="s">
        <v>110</v>
      </c>
      <c r="H7" s="287" t="s">
        <v>396</v>
      </c>
      <c r="I7" s="242" t="s">
        <v>107</v>
      </c>
      <c r="J7" s="278" t="s">
        <v>111</v>
      </c>
      <c r="K7" s="278"/>
      <c r="O7" s="128"/>
    </row>
    <row r="8" spans="1:16" s="55" customFormat="1" ht="15" customHeight="1" x14ac:dyDescent="0.2">
      <c r="A8" s="278"/>
      <c r="B8" s="278"/>
      <c r="C8" s="278"/>
      <c r="D8" s="279"/>
      <c r="E8" s="283"/>
      <c r="F8" s="285"/>
      <c r="G8" s="287"/>
      <c r="H8" s="287"/>
      <c r="I8" s="267"/>
      <c r="J8" s="128"/>
      <c r="K8" s="284" t="s">
        <v>398</v>
      </c>
      <c r="O8" s="128"/>
    </row>
    <row r="9" spans="1:16" s="55" customFormat="1" ht="15" customHeight="1" x14ac:dyDescent="0.2">
      <c r="A9" s="240"/>
      <c r="B9" s="240"/>
      <c r="C9" s="240"/>
      <c r="D9" s="260"/>
      <c r="E9" s="283"/>
      <c r="F9" s="286"/>
      <c r="G9" s="288"/>
      <c r="H9" s="288"/>
      <c r="I9" s="267"/>
      <c r="J9" s="127"/>
      <c r="K9" s="286"/>
      <c r="O9" s="128"/>
    </row>
    <row r="10" spans="1:16" s="55" customFormat="1" ht="5.15" customHeight="1" x14ac:dyDescent="0.2">
      <c r="A10" s="128"/>
      <c r="B10" s="181"/>
      <c r="C10" s="181"/>
      <c r="D10" s="181"/>
      <c r="E10" s="182"/>
      <c r="F10" s="183"/>
      <c r="G10" s="184"/>
      <c r="H10" s="184"/>
      <c r="I10" s="185"/>
      <c r="J10" s="128"/>
      <c r="K10" s="184"/>
      <c r="O10" s="128"/>
    </row>
    <row r="11" spans="1:16" s="55" customFormat="1" ht="14.15" customHeight="1" x14ac:dyDescent="0.2">
      <c r="A11" s="128" t="s">
        <v>395</v>
      </c>
      <c r="B11" s="265" t="s">
        <v>90</v>
      </c>
      <c r="C11" s="265"/>
      <c r="D11" s="265"/>
      <c r="E11" s="186">
        <v>4943</v>
      </c>
      <c r="F11" s="186">
        <v>44496</v>
      </c>
      <c r="G11" s="186">
        <v>1943</v>
      </c>
      <c r="H11" s="187">
        <v>402</v>
      </c>
      <c r="I11" s="187">
        <v>38851</v>
      </c>
      <c r="J11" s="187">
        <v>38000</v>
      </c>
      <c r="K11" s="187">
        <v>27214</v>
      </c>
      <c r="O11" s="128"/>
    </row>
    <row r="12" spans="1:16" s="55" customFormat="1" ht="14.15" customHeight="1" x14ac:dyDescent="0.2">
      <c r="A12" s="128" t="s">
        <v>373</v>
      </c>
      <c r="B12" s="265" t="s">
        <v>92</v>
      </c>
      <c r="C12" s="265"/>
      <c r="D12" s="265"/>
      <c r="E12" s="187">
        <v>18</v>
      </c>
      <c r="F12" s="187">
        <v>122</v>
      </c>
      <c r="G12" s="188" t="s">
        <v>49</v>
      </c>
      <c r="H12" s="188" t="s">
        <v>49</v>
      </c>
      <c r="I12" s="187">
        <v>96</v>
      </c>
      <c r="J12" s="187">
        <v>83</v>
      </c>
      <c r="K12" s="187">
        <v>53</v>
      </c>
      <c r="O12" s="128"/>
    </row>
    <row r="13" spans="1:16" s="55" customFormat="1" ht="14.15" customHeight="1" x14ac:dyDescent="0.2">
      <c r="A13" s="128" t="s">
        <v>397</v>
      </c>
      <c r="B13" s="265" t="s">
        <v>112</v>
      </c>
      <c r="C13" s="265"/>
      <c r="D13" s="265"/>
      <c r="E13" s="187">
        <f t="shared" ref="E13:K13" si="0">SUM(E14:E29)</f>
        <v>4925</v>
      </c>
      <c r="F13" s="187">
        <f t="shared" si="0"/>
        <v>44374</v>
      </c>
      <c r="G13" s="187">
        <f t="shared" si="0"/>
        <v>1943</v>
      </c>
      <c r="H13" s="187">
        <f t="shared" si="0"/>
        <v>402</v>
      </c>
      <c r="I13" s="187">
        <f t="shared" si="0"/>
        <v>38755</v>
      </c>
      <c r="J13" s="187">
        <f t="shared" si="0"/>
        <v>37917</v>
      </c>
      <c r="K13" s="187">
        <f t="shared" si="0"/>
        <v>27161</v>
      </c>
      <c r="N13" s="74"/>
      <c r="O13" s="74"/>
    </row>
    <row r="14" spans="1:16" s="55" customFormat="1" ht="14.15" customHeight="1" x14ac:dyDescent="0.2">
      <c r="A14" s="218" t="s">
        <v>47</v>
      </c>
      <c r="B14" s="265" t="s">
        <v>357</v>
      </c>
      <c r="C14" s="265"/>
      <c r="D14" s="265"/>
      <c r="E14" s="219" t="s">
        <v>49</v>
      </c>
      <c r="F14" s="219" t="s">
        <v>49</v>
      </c>
      <c r="G14" s="188" t="s">
        <v>49</v>
      </c>
      <c r="H14" s="188" t="s">
        <v>20</v>
      </c>
      <c r="I14" s="188" t="s">
        <v>20</v>
      </c>
      <c r="J14" s="188" t="s">
        <v>20</v>
      </c>
      <c r="K14" s="188" t="s">
        <v>49</v>
      </c>
      <c r="N14" s="137"/>
      <c r="O14" s="138"/>
    </row>
    <row r="15" spans="1:16" s="55" customFormat="1" ht="14.15" customHeight="1" x14ac:dyDescent="0.2">
      <c r="A15" s="220" t="s">
        <v>50</v>
      </c>
      <c r="B15" s="265" t="s">
        <v>113</v>
      </c>
      <c r="C15" s="265"/>
      <c r="D15" s="265"/>
      <c r="E15" s="187">
        <v>449</v>
      </c>
      <c r="F15" s="187">
        <v>3159</v>
      </c>
      <c r="G15" s="187">
        <v>86</v>
      </c>
      <c r="H15" s="187">
        <v>16</v>
      </c>
      <c r="I15" s="187">
        <v>2515</v>
      </c>
      <c r="J15" s="187">
        <v>2455</v>
      </c>
      <c r="K15" s="187">
        <v>2164</v>
      </c>
      <c r="N15" s="128"/>
    </row>
    <row r="16" spans="1:16" s="55" customFormat="1" ht="14.15" customHeight="1" x14ac:dyDescent="0.2">
      <c r="A16" s="220" t="s">
        <v>52</v>
      </c>
      <c r="B16" s="265" t="s">
        <v>114</v>
      </c>
      <c r="C16" s="265"/>
      <c r="D16" s="265"/>
      <c r="E16" s="187">
        <v>321</v>
      </c>
      <c r="F16" s="187">
        <v>6887</v>
      </c>
      <c r="G16" s="187">
        <v>71</v>
      </c>
      <c r="H16" s="187">
        <v>12</v>
      </c>
      <c r="I16" s="187">
        <v>6406</v>
      </c>
      <c r="J16" s="187">
        <v>6384</v>
      </c>
      <c r="K16" s="187">
        <v>5304</v>
      </c>
      <c r="M16" s="74"/>
      <c r="N16" s="74"/>
    </row>
    <row r="17" spans="1:15" s="55" customFormat="1" ht="14.15" customHeight="1" x14ac:dyDescent="0.2">
      <c r="A17" s="220" t="s">
        <v>54</v>
      </c>
      <c r="B17" s="265" t="s">
        <v>115</v>
      </c>
      <c r="C17" s="265"/>
      <c r="D17" s="265"/>
      <c r="E17" s="187">
        <v>2</v>
      </c>
      <c r="F17" s="187">
        <v>39</v>
      </c>
      <c r="G17" s="188" t="s">
        <v>49</v>
      </c>
      <c r="H17" s="188" t="s">
        <v>49</v>
      </c>
      <c r="I17" s="187">
        <v>39</v>
      </c>
      <c r="J17" s="187">
        <v>39</v>
      </c>
      <c r="K17" s="187">
        <v>29</v>
      </c>
      <c r="M17" s="137"/>
      <c r="N17" s="138"/>
    </row>
    <row r="18" spans="1:15" s="55" customFormat="1" ht="14.15" customHeight="1" x14ac:dyDescent="0.2">
      <c r="A18" s="220" t="s">
        <v>56</v>
      </c>
      <c r="B18" s="265" t="s">
        <v>116</v>
      </c>
      <c r="C18" s="265"/>
      <c r="D18" s="265"/>
      <c r="E18" s="187">
        <v>68</v>
      </c>
      <c r="F18" s="187">
        <v>838</v>
      </c>
      <c r="G18" s="187">
        <v>1</v>
      </c>
      <c r="H18" s="188" t="s">
        <v>49</v>
      </c>
      <c r="I18" s="187">
        <v>743</v>
      </c>
      <c r="J18" s="187">
        <v>738</v>
      </c>
      <c r="K18" s="187">
        <v>693</v>
      </c>
      <c r="N18" s="128"/>
    </row>
    <row r="19" spans="1:15" s="55" customFormat="1" ht="14.15" customHeight="1" x14ac:dyDescent="0.2">
      <c r="A19" s="220" t="s">
        <v>58</v>
      </c>
      <c r="B19" s="265" t="s">
        <v>117</v>
      </c>
      <c r="C19" s="265"/>
      <c r="D19" s="265"/>
      <c r="E19" s="187">
        <v>89</v>
      </c>
      <c r="F19" s="187">
        <v>2118</v>
      </c>
      <c r="G19" s="187">
        <v>3</v>
      </c>
      <c r="H19" s="187" t="s">
        <v>49</v>
      </c>
      <c r="I19" s="187">
        <v>2021</v>
      </c>
      <c r="J19" s="187">
        <v>2018</v>
      </c>
      <c r="K19" s="187">
        <v>1662</v>
      </c>
      <c r="M19" s="74"/>
      <c r="N19" s="74"/>
    </row>
    <row r="20" spans="1:15" s="55" customFormat="1" ht="14.15" customHeight="1" x14ac:dyDescent="0.2">
      <c r="A20" s="220" t="s">
        <v>60</v>
      </c>
      <c r="B20" s="265" t="s">
        <v>118</v>
      </c>
      <c r="C20" s="265"/>
      <c r="D20" s="265"/>
      <c r="E20" s="187">
        <v>1052</v>
      </c>
      <c r="F20" s="187">
        <v>7490</v>
      </c>
      <c r="G20" s="187">
        <v>316</v>
      </c>
      <c r="H20" s="187">
        <v>92</v>
      </c>
      <c r="I20" s="187">
        <v>6384</v>
      </c>
      <c r="J20" s="187">
        <v>6229</v>
      </c>
      <c r="K20" s="187">
        <v>4501</v>
      </c>
      <c r="M20" s="137"/>
      <c r="N20" s="138"/>
    </row>
    <row r="21" spans="1:15" s="55" customFormat="1" ht="14.15" customHeight="1" x14ac:dyDescent="0.2">
      <c r="A21" s="220" t="s">
        <v>62</v>
      </c>
      <c r="B21" s="265" t="s">
        <v>358</v>
      </c>
      <c r="C21" s="265"/>
      <c r="D21" s="265"/>
      <c r="E21" s="187">
        <v>72</v>
      </c>
      <c r="F21" s="187">
        <v>922</v>
      </c>
      <c r="G21" s="187">
        <v>2</v>
      </c>
      <c r="H21" s="187">
        <v>1</v>
      </c>
      <c r="I21" s="187">
        <v>868</v>
      </c>
      <c r="J21" s="187">
        <v>861</v>
      </c>
      <c r="K21" s="187">
        <v>803</v>
      </c>
      <c r="N21" s="128"/>
    </row>
    <row r="22" spans="1:15" s="55" customFormat="1" ht="14.15" customHeight="1" x14ac:dyDescent="0.2">
      <c r="A22" s="220" t="s">
        <v>64</v>
      </c>
      <c r="B22" s="265" t="s">
        <v>359</v>
      </c>
      <c r="C22" s="265"/>
      <c r="D22" s="265"/>
      <c r="E22" s="187">
        <v>531</v>
      </c>
      <c r="F22" s="187">
        <v>1279</v>
      </c>
      <c r="G22" s="187">
        <v>253</v>
      </c>
      <c r="H22" s="187">
        <v>73</v>
      </c>
      <c r="I22" s="187">
        <v>524</v>
      </c>
      <c r="J22" s="187">
        <v>508</v>
      </c>
      <c r="K22" s="187">
        <v>409</v>
      </c>
      <c r="M22" s="74"/>
      <c r="N22" s="74"/>
    </row>
    <row r="23" spans="1:15" s="55" customFormat="1" ht="14.15" customHeight="1" x14ac:dyDescent="0.2">
      <c r="A23" s="220" t="s">
        <v>66</v>
      </c>
      <c r="B23" s="289" t="s">
        <v>119</v>
      </c>
      <c r="C23" s="289"/>
      <c r="D23" s="289"/>
      <c r="E23" s="187">
        <v>250</v>
      </c>
      <c r="F23" s="187">
        <v>1578</v>
      </c>
      <c r="G23" s="187">
        <v>126</v>
      </c>
      <c r="H23" s="187">
        <v>11</v>
      </c>
      <c r="I23" s="187">
        <v>1261</v>
      </c>
      <c r="J23" s="187">
        <v>1252</v>
      </c>
      <c r="K23" s="187">
        <v>861</v>
      </c>
      <c r="M23" s="147"/>
      <c r="N23" s="138"/>
    </row>
    <row r="24" spans="1:15" s="55" customFormat="1" ht="14.15" customHeight="1" x14ac:dyDescent="0.2">
      <c r="A24" s="220" t="s">
        <v>68</v>
      </c>
      <c r="B24" s="265" t="s">
        <v>360</v>
      </c>
      <c r="C24" s="265"/>
      <c r="D24" s="265"/>
      <c r="E24" s="187">
        <v>702</v>
      </c>
      <c r="F24" s="187">
        <v>4696</v>
      </c>
      <c r="G24" s="187">
        <v>458</v>
      </c>
      <c r="H24" s="187">
        <v>108</v>
      </c>
      <c r="I24" s="187">
        <v>3998</v>
      </c>
      <c r="J24" s="187">
        <v>3816</v>
      </c>
      <c r="K24" s="187">
        <v>1905</v>
      </c>
      <c r="N24" s="128"/>
    </row>
    <row r="25" spans="1:15" s="55" customFormat="1" ht="14.15" customHeight="1" x14ac:dyDescent="0.2">
      <c r="A25" s="220" t="s">
        <v>70</v>
      </c>
      <c r="B25" s="265" t="s">
        <v>361</v>
      </c>
      <c r="C25" s="265"/>
      <c r="D25" s="265"/>
      <c r="E25" s="187">
        <v>434</v>
      </c>
      <c r="F25" s="187">
        <v>1877</v>
      </c>
      <c r="G25" s="187">
        <v>287</v>
      </c>
      <c r="H25" s="187">
        <v>37</v>
      </c>
      <c r="I25" s="187">
        <v>1445</v>
      </c>
      <c r="J25" s="187">
        <v>1415</v>
      </c>
      <c r="K25" s="187">
        <v>960</v>
      </c>
      <c r="M25" s="74"/>
      <c r="N25" s="74"/>
    </row>
    <row r="26" spans="1:15" s="55" customFormat="1" ht="14.15" customHeight="1" x14ac:dyDescent="0.2">
      <c r="A26" s="220" t="s">
        <v>72</v>
      </c>
      <c r="B26" s="265" t="s">
        <v>120</v>
      </c>
      <c r="C26" s="265"/>
      <c r="D26" s="265"/>
      <c r="E26" s="187">
        <v>189</v>
      </c>
      <c r="F26" s="187">
        <v>1759</v>
      </c>
      <c r="G26" s="187">
        <v>128</v>
      </c>
      <c r="H26" s="187">
        <v>14</v>
      </c>
      <c r="I26" s="187">
        <v>1585</v>
      </c>
      <c r="J26" s="187">
        <v>1553</v>
      </c>
      <c r="K26" s="187">
        <v>906</v>
      </c>
      <c r="M26" s="147"/>
      <c r="N26" s="138"/>
    </row>
    <row r="27" spans="1:15" s="55" customFormat="1" ht="14.15" customHeight="1" x14ac:dyDescent="0.2">
      <c r="A27" s="220" t="s">
        <v>74</v>
      </c>
      <c r="B27" s="265" t="s">
        <v>362</v>
      </c>
      <c r="C27" s="265"/>
      <c r="D27" s="265"/>
      <c r="E27" s="187">
        <v>438</v>
      </c>
      <c r="F27" s="187">
        <v>6298</v>
      </c>
      <c r="G27" s="187">
        <v>173</v>
      </c>
      <c r="H27" s="187">
        <v>24</v>
      </c>
      <c r="I27" s="187">
        <v>5863</v>
      </c>
      <c r="J27" s="187">
        <v>5672</v>
      </c>
      <c r="K27" s="187">
        <v>4280</v>
      </c>
      <c r="N27" s="128"/>
    </row>
    <row r="28" spans="1:15" s="55" customFormat="1" ht="14.15" customHeight="1" x14ac:dyDescent="0.2">
      <c r="A28" s="220" t="s">
        <v>76</v>
      </c>
      <c r="B28" s="265" t="s">
        <v>363</v>
      </c>
      <c r="C28" s="265"/>
      <c r="D28" s="265"/>
      <c r="E28" s="187">
        <v>16</v>
      </c>
      <c r="F28" s="187">
        <v>509</v>
      </c>
      <c r="G28" s="187">
        <v>2</v>
      </c>
      <c r="H28" s="187">
        <v>1</v>
      </c>
      <c r="I28" s="187">
        <v>506</v>
      </c>
      <c r="J28" s="187">
        <v>506</v>
      </c>
      <c r="K28" s="187">
        <v>427</v>
      </c>
      <c r="M28" s="74"/>
      <c r="N28" s="74"/>
    </row>
    <row r="29" spans="1:15" s="55" customFormat="1" ht="14.15" customHeight="1" x14ac:dyDescent="0.2">
      <c r="A29" s="220" t="s">
        <v>78</v>
      </c>
      <c r="B29" s="289" t="s">
        <v>121</v>
      </c>
      <c r="C29" s="289"/>
      <c r="D29" s="289"/>
      <c r="E29" s="187">
        <v>312</v>
      </c>
      <c r="F29" s="187">
        <v>4925</v>
      </c>
      <c r="G29" s="187">
        <v>37</v>
      </c>
      <c r="H29" s="187">
        <v>13</v>
      </c>
      <c r="I29" s="187">
        <v>4597</v>
      </c>
      <c r="J29" s="187">
        <v>4471</v>
      </c>
      <c r="K29" s="187">
        <v>2257</v>
      </c>
      <c r="M29" s="74"/>
      <c r="N29" s="74"/>
    </row>
    <row r="30" spans="1:15" s="55" customFormat="1" ht="5.15" customHeight="1" x14ac:dyDescent="0.2">
      <c r="A30" s="127"/>
      <c r="B30" s="159"/>
      <c r="C30" s="159"/>
      <c r="D30" s="159"/>
      <c r="E30" s="189"/>
      <c r="F30" s="127"/>
      <c r="G30" s="127"/>
      <c r="H30" s="127"/>
      <c r="I30" s="127"/>
      <c r="J30" s="127"/>
      <c r="K30" s="127"/>
      <c r="L30" s="128"/>
      <c r="O30" s="128"/>
    </row>
    <row r="31" spans="1:15" s="55" customFormat="1" ht="17.149999999999999" customHeight="1" x14ac:dyDescent="0.2">
      <c r="A31" s="128"/>
      <c r="B31" s="131"/>
      <c r="C31" s="131"/>
      <c r="D31" s="131"/>
      <c r="E31" s="128"/>
      <c r="F31" s="128"/>
      <c r="G31" s="128"/>
      <c r="H31" s="128"/>
      <c r="I31" s="128"/>
      <c r="J31" s="128"/>
      <c r="K31" s="128"/>
      <c r="L31" s="128"/>
      <c r="O31" s="128"/>
    </row>
    <row r="32" spans="1:15" s="55" customFormat="1" ht="17.149999999999999" customHeight="1" x14ac:dyDescent="0.2">
      <c r="B32" s="162"/>
      <c r="C32" s="162"/>
      <c r="D32" s="162"/>
      <c r="N32" s="74"/>
      <c r="O32" s="74"/>
    </row>
    <row r="33" spans="1:15" s="55" customFormat="1" ht="20.149999999999999" customHeight="1" x14ac:dyDescent="0.2">
      <c r="A33" s="119" t="s">
        <v>122</v>
      </c>
      <c r="B33" s="122"/>
      <c r="C33" s="122"/>
      <c r="D33" s="122"/>
      <c r="E33" s="122"/>
      <c r="F33" s="122"/>
      <c r="G33" s="122"/>
      <c r="H33" s="122"/>
      <c r="I33" s="122"/>
      <c r="J33" s="122"/>
      <c r="K33" s="122"/>
      <c r="L33" s="122"/>
      <c r="M33" s="122"/>
      <c r="N33" s="122"/>
      <c r="O33" s="122"/>
    </row>
    <row r="34" spans="1:15" s="55" customFormat="1" ht="17.149999999999999" customHeight="1" x14ac:dyDescent="0.2">
      <c r="J34" s="127"/>
      <c r="K34" s="127"/>
      <c r="L34" s="127"/>
      <c r="M34" s="76" t="s">
        <v>123</v>
      </c>
    </row>
    <row r="35" spans="1:15" s="55" customFormat="1" ht="17.149999999999999" customHeight="1" x14ac:dyDescent="0.2">
      <c r="A35" s="259" t="s">
        <v>124</v>
      </c>
      <c r="B35" s="290" t="s">
        <v>3</v>
      </c>
      <c r="C35" s="239"/>
      <c r="D35" s="239"/>
      <c r="E35" s="239"/>
      <c r="F35" s="239"/>
      <c r="G35" s="259"/>
      <c r="H35" s="241" t="s">
        <v>91</v>
      </c>
      <c r="I35" s="267"/>
      <c r="J35" s="267"/>
      <c r="K35" s="267"/>
      <c r="L35" s="267"/>
      <c r="M35" s="291"/>
    </row>
    <row r="36" spans="1:15" s="55" customFormat="1" ht="17.149999999999999" customHeight="1" x14ac:dyDescent="0.2">
      <c r="A36" s="279"/>
      <c r="B36" s="282" t="s">
        <v>107</v>
      </c>
      <c r="C36" s="283" t="s">
        <v>125</v>
      </c>
      <c r="D36" s="283" t="s">
        <v>126</v>
      </c>
      <c r="E36" s="283" t="s">
        <v>127</v>
      </c>
      <c r="F36" s="280" t="s">
        <v>128</v>
      </c>
      <c r="G36" s="190"/>
      <c r="H36" s="282" t="s">
        <v>107</v>
      </c>
      <c r="I36" s="283" t="s">
        <v>125</v>
      </c>
      <c r="J36" s="283" t="s">
        <v>126</v>
      </c>
      <c r="K36" s="283" t="s">
        <v>127</v>
      </c>
      <c r="L36" s="280" t="s">
        <v>128</v>
      </c>
      <c r="M36" s="191"/>
    </row>
    <row r="37" spans="1:15" s="55" customFormat="1" ht="25" customHeight="1" x14ac:dyDescent="0.2">
      <c r="A37" s="260"/>
      <c r="B37" s="283"/>
      <c r="C37" s="283"/>
      <c r="D37" s="283"/>
      <c r="E37" s="267"/>
      <c r="F37" s="267"/>
      <c r="G37" s="192" t="s">
        <v>129</v>
      </c>
      <c r="H37" s="283"/>
      <c r="I37" s="283"/>
      <c r="J37" s="283"/>
      <c r="K37" s="267"/>
      <c r="L37" s="267"/>
      <c r="M37" s="193" t="s">
        <v>129</v>
      </c>
    </row>
    <row r="38" spans="1:15" s="55" customFormat="1" ht="6" customHeight="1" x14ac:dyDescent="0.2">
      <c r="A38" s="194"/>
      <c r="B38" s="182"/>
      <c r="C38" s="194"/>
      <c r="D38" s="194"/>
      <c r="E38" s="194"/>
      <c r="F38" s="194"/>
      <c r="G38" s="194"/>
      <c r="H38" s="195"/>
      <c r="I38" s="194"/>
      <c r="J38" s="194"/>
      <c r="K38" s="194"/>
      <c r="L38" s="194"/>
      <c r="M38" s="194"/>
    </row>
    <row r="39" spans="1:15" s="55" customFormat="1" ht="17.149999999999999" customHeight="1" x14ac:dyDescent="0.2">
      <c r="A39" s="194" t="s">
        <v>130</v>
      </c>
      <c r="B39" s="196">
        <v>6205</v>
      </c>
      <c r="C39" s="197" t="s">
        <v>364</v>
      </c>
      <c r="D39" s="194" t="s">
        <v>365</v>
      </c>
      <c r="E39" s="198">
        <v>3471</v>
      </c>
      <c r="F39" s="198">
        <v>2711</v>
      </c>
      <c r="G39" s="198">
        <v>2513</v>
      </c>
      <c r="H39" s="198">
        <v>48978</v>
      </c>
      <c r="I39" s="197" t="s">
        <v>366</v>
      </c>
      <c r="J39" s="194" t="s">
        <v>367</v>
      </c>
      <c r="K39" s="198">
        <v>9342</v>
      </c>
      <c r="L39" s="198">
        <v>39549</v>
      </c>
      <c r="M39" s="198">
        <v>36634</v>
      </c>
    </row>
    <row r="40" spans="1:15" s="55" customFormat="1" ht="17.149999999999999" customHeight="1" x14ac:dyDescent="0.2">
      <c r="A40" s="194" t="s">
        <v>131</v>
      </c>
      <c r="B40" s="196">
        <v>6150</v>
      </c>
      <c r="C40" s="199">
        <f>B40-B39</f>
        <v>-55</v>
      </c>
      <c r="D40" s="200" t="s">
        <v>368</v>
      </c>
      <c r="E40" s="198">
        <v>3374</v>
      </c>
      <c r="F40" s="198">
        <v>2735</v>
      </c>
      <c r="G40" s="198">
        <v>2512</v>
      </c>
      <c r="H40" s="198">
        <v>47261</v>
      </c>
      <c r="I40" s="201">
        <f>H40-H39</f>
        <v>-1717</v>
      </c>
      <c r="J40" s="200" t="s">
        <v>132</v>
      </c>
      <c r="K40" s="198">
        <v>8792</v>
      </c>
      <c r="L40" s="198">
        <v>38367</v>
      </c>
      <c r="M40" s="198">
        <v>34518</v>
      </c>
    </row>
    <row r="41" spans="1:15" s="55" customFormat="1" ht="17.149999999999999" customHeight="1" x14ac:dyDescent="0.2">
      <c r="A41" s="194" t="s">
        <v>133</v>
      </c>
      <c r="B41" s="196">
        <v>5583</v>
      </c>
      <c r="C41" s="199">
        <f>B41-B40</f>
        <v>-567</v>
      </c>
      <c r="D41" s="200" t="s">
        <v>134</v>
      </c>
      <c r="E41" s="198">
        <v>2960</v>
      </c>
      <c r="F41" s="198">
        <v>2586</v>
      </c>
      <c r="G41" s="198">
        <v>2337</v>
      </c>
      <c r="H41" s="198">
        <v>45724</v>
      </c>
      <c r="I41" s="201">
        <f>H41-H40</f>
        <v>-1537</v>
      </c>
      <c r="J41" s="200" t="s">
        <v>369</v>
      </c>
      <c r="K41" s="198">
        <v>7626</v>
      </c>
      <c r="L41" s="198">
        <v>37998</v>
      </c>
      <c r="M41" s="198">
        <v>33085</v>
      </c>
    </row>
    <row r="42" spans="1:15" s="55" customFormat="1" ht="6" customHeight="1" x14ac:dyDescent="0.2">
      <c r="A42" s="123"/>
      <c r="B42" s="202"/>
      <c r="C42" s="203"/>
      <c r="D42" s="123"/>
      <c r="E42" s="123"/>
      <c r="F42" s="123"/>
      <c r="G42" s="123"/>
      <c r="H42" s="204"/>
      <c r="I42" s="203"/>
      <c r="J42" s="123"/>
      <c r="K42" s="123"/>
      <c r="L42" s="123"/>
      <c r="M42" s="123"/>
    </row>
    <row r="43" spans="1:15" s="55" customFormat="1" ht="17.149999999999999" customHeight="1" x14ac:dyDescent="0.2">
      <c r="A43" s="205"/>
      <c r="B43" s="206"/>
      <c r="C43" s="207"/>
      <c r="D43" s="205"/>
      <c r="E43" s="205"/>
      <c r="F43" s="205"/>
      <c r="G43" s="205"/>
      <c r="H43" s="206"/>
      <c r="I43" s="207"/>
      <c r="J43" s="205"/>
      <c r="K43" s="205"/>
      <c r="L43" s="205"/>
      <c r="M43" s="205"/>
    </row>
    <row r="44" spans="1:15" s="55" customFormat="1" ht="17.149999999999999" customHeight="1" x14ac:dyDescent="0.2">
      <c r="A44" s="205"/>
      <c r="B44" s="205"/>
      <c r="C44" s="207"/>
      <c r="D44" s="205"/>
      <c r="E44" s="205"/>
      <c r="F44" s="205"/>
      <c r="G44" s="205"/>
      <c r="H44" s="205"/>
      <c r="I44" s="207"/>
      <c r="J44" s="75"/>
      <c r="K44" s="75"/>
      <c r="L44" s="75"/>
      <c r="M44" s="76" t="s">
        <v>135</v>
      </c>
    </row>
    <row r="45" spans="1:15" s="55" customFormat="1" ht="17.149999999999999" customHeight="1" x14ac:dyDescent="0.2">
      <c r="A45" s="259" t="s">
        <v>124</v>
      </c>
      <c r="B45" s="290" t="s">
        <v>3</v>
      </c>
      <c r="C45" s="239"/>
      <c r="D45" s="239"/>
      <c r="E45" s="239"/>
      <c r="F45" s="239"/>
      <c r="G45" s="259"/>
      <c r="H45" s="290" t="s">
        <v>91</v>
      </c>
      <c r="I45" s="239"/>
      <c r="J45" s="239"/>
      <c r="K45" s="239"/>
      <c r="L45" s="239"/>
      <c r="M45" s="239"/>
    </row>
    <row r="46" spans="1:15" s="55" customFormat="1" ht="17.149999999999999" customHeight="1" x14ac:dyDescent="0.2">
      <c r="A46" s="279"/>
      <c r="B46" s="282" t="s">
        <v>107</v>
      </c>
      <c r="C46" s="292" t="s">
        <v>125</v>
      </c>
      <c r="D46" s="292" t="s">
        <v>126</v>
      </c>
      <c r="E46" s="283" t="s">
        <v>127</v>
      </c>
      <c r="F46" s="280" t="s">
        <v>128</v>
      </c>
      <c r="G46" s="208"/>
      <c r="H46" s="282" t="s">
        <v>107</v>
      </c>
      <c r="I46" s="292" t="s">
        <v>125</v>
      </c>
      <c r="J46" s="292" t="s">
        <v>126</v>
      </c>
      <c r="K46" s="283" t="s">
        <v>127</v>
      </c>
      <c r="L46" s="280" t="s">
        <v>128</v>
      </c>
      <c r="M46" s="179"/>
    </row>
    <row r="47" spans="1:15" s="55" customFormat="1" ht="25" customHeight="1" x14ac:dyDescent="0.2">
      <c r="A47" s="260"/>
      <c r="B47" s="283"/>
      <c r="C47" s="282"/>
      <c r="D47" s="282"/>
      <c r="E47" s="267"/>
      <c r="F47" s="267"/>
      <c r="G47" s="192" t="s">
        <v>129</v>
      </c>
      <c r="H47" s="283"/>
      <c r="I47" s="282"/>
      <c r="J47" s="282"/>
      <c r="K47" s="267"/>
      <c r="L47" s="267"/>
      <c r="M47" s="193" t="s">
        <v>129</v>
      </c>
    </row>
    <row r="48" spans="1:15" s="55" customFormat="1" ht="6" customHeight="1" x14ac:dyDescent="0.2">
      <c r="A48" s="209"/>
      <c r="B48" s="209"/>
      <c r="C48" s="209"/>
      <c r="D48" s="209"/>
      <c r="E48" s="209"/>
      <c r="F48" s="209"/>
      <c r="G48" s="209"/>
      <c r="H48" s="209"/>
      <c r="I48" s="209"/>
      <c r="J48" s="209"/>
      <c r="K48" s="209"/>
      <c r="L48" s="209"/>
      <c r="M48" s="209"/>
    </row>
    <row r="49" spans="1:15" s="55" customFormat="1" ht="17.149999999999999" customHeight="1" x14ac:dyDescent="0.2">
      <c r="A49" s="210" t="s">
        <v>22</v>
      </c>
      <c r="B49" s="211">
        <v>5790</v>
      </c>
      <c r="C49" s="212" t="s">
        <v>364</v>
      </c>
      <c r="D49" s="212" t="s">
        <v>364</v>
      </c>
      <c r="E49" s="221">
        <v>2714</v>
      </c>
      <c r="F49" s="221">
        <v>2939</v>
      </c>
      <c r="G49" s="221">
        <v>2667</v>
      </c>
      <c r="H49" s="211">
        <v>48921</v>
      </c>
      <c r="I49" s="212" t="s">
        <v>364</v>
      </c>
      <c r="J49" s="212" t="s">
        <v>20</v>
      </c>
      <c r="K49" s="222">
        <v>7284</v>
      </c>
      <c r="L49" s="222">
        <v>38992</v>
      </c>
      <c r="M49" s="222">
        <v>33744</v>
      </c>
    </row>
    <row r="50" spans="1:15" ht="17.149999999999999" customHeight="1" x14ac:dyDescent="0.2">
      <c r="A50" s="210" t="s">
        <v>136</v>
      </c>
      <c r="B50" s="211">
        <v>5538</v>
      </c>
      <c r="C50" s="201">
        <f>B50-B49</f>
        <v>-252</v>
      </c>
      <c r="D50" s="200" t="s">
        <v>370</v>
      </c>
      <c r="E50" s="221">
        <v>2499</v>
      </c>
      <c r="F50" s="221">
        <v>2878</v>
      </c>
      <c r="G50" s="221">
        <v>2599</v>
      </c>
      <c r="H50" s="211">
        <v>46006</v>
      </c>
      <c r="I50" s="201">
        <f>H50-H49</f>
        <v>-2915</v>
      </c>
      <c r="J50" s="213" t="s">
        <v>137</v>
      </c>
      <c r="K50" s="222">
        <v>6433</v>
      </c>
      <c r="L50" s="222">
        <v>39488</v>
      </c>
      <c r="M50" s="222">
        <v>33627</v>
      </c>
      <c r="O50" s="122"/>
    </row>
    <row r="51" spans="1:15" ht="17.149999999999999" customHeight="1" x14ac:dyDescent="0.2">
      <c r="A51" s="210" t="s">
        <v>138</v>
      </c>
      <c r="B51" s="211">
        <v>5484</v>
      </c>
      <c r="C51" s="201">
        <f>B51-B50</f>
        <v>-54</v>
      </c>
      <c r="D51" s="200" t="s">
        <v>371</v>
      </c>
      <c r="E51" s="221">
        <v>2447</v>
      </c>
      <c r="F51" s="221">
        <v>2948</v>
      </c>
      <c r="G51" s="221">
        <v>2639</v>
      </c>
      <c r="H51" s="211">
        <v>45781</v>
      </c>
      <c r="I51" s="201">
        <f>H51-H50</f>
        <v>-225</v>
      </c>
      <c r="J51" s="200" t="s">
        <v>139</v>
      </c>
      <c r="K51" s="222">
        <v>6198</v>
      </c>
      <c r="L51" s="222">
        <v>39473</v>
      </c>
      <c r="M51" s="222">
        <v>33653</v>
      </c>
      <c r="O51" s="122"/>
    </row>
    <row r="52" spans="1:15" ht="17.149999999999999" customHeight="1" x14ac:dyDescent="0.2">
      <c r="A52" s="210" t="s">
        <v>140</v>
      </c>
      <c r="B52" s="211">
        <v>5274</v>
      </c>
      <c r="C52" s="201">
        <f>B52-B51</f>
        <v>-210</v>
      </c>
      <c r="D52" s="200" t="s">
        <v>141</v>
      </c>
      <c r="E52" s="221">
        <v>2349</v>
      </c>
      <c r="F52" s="221">
        <v>2892</v>
      </c>
      <c r="G52" s="221">
        <v>2577</v>
      </c>
      <c r="H52" s="211">
        <v>46721</v>
      </c>
      <c r="I52" s="201">
        <f>H52-H51</f>
        <v>940</v>
      </c>
      <c r="J52" s="200">
        <f>I52/H52</f>
        <v>0.02</v>
      </c>
      <c r="K52" s="222">
        <v>5960</v>
      </c>
      <c r="L52" s="222">
        <v>40645</v>
      </c>
      <c r="M52" s="222">
        <v>34689</v>
      </c>
      <c r="O52" s="122"/>
    </row>
    <row r="53" spans="1:15" ht="17.149999999999999" customHeight="1" x14ac:dyDescent="0.2">
      <c r="A53" s="210" t="s">
        <v>380</v>
      </c>
      <c r="B53" s="211">
        <v>4943</v>
      </c>
      <c r="C53" s="201">
        <f>B53-B52</f>
        <v>-331</v>
      </c>
      <c r="D53" s="200" t="s">
        <v>141</v>
      </c>
      <c r="E53" s="221">
        <v>1955</v>
      </c>
      <c r="F53" s="221">
        <v>2959</v>
      </c>
      <c r="G53" s="221">
        <v>2608</v>
      </c>
      <c r="H53" s="211">
        <v>44496</v>
      </c>
      <c r="I53" s="201">
        <f>H53-H52</f>
        <v>-2225</v>
      </c>
      <c r="J53" s="200">
        <f>I53/H53</f>
        <v>-0.05</v>
      </c>
      <c r="K53" s="222">
        <v>4808</v>
      </c>
      <c r="L53" s="222">
        <v>39612</v>
      </c>
      <c r="M53" s="222">
        <v>33390</v>
      </c>
      <c r="O53" s="122"/>
    </row>
    <row r="54" spans="1:15" ht="6" customHeight="1" x14ac:dyDescent="0.2">
      <c r="A54" s="214"/>
      <c r="B54" s="214"/>
      <c r="C54" s="214"/>
      <c r="D54" s="214"/>
      <c r="E54" s="214"/>
      <c r="F54" s="214"/>
      <c r="G54" s="214"/>
      <c r="H54" s="214"/>
      <c r="I54" s="214"/>
      <c r="J54" s="214"/>
      <c r="K54" s="214"/>
      <c r="L54" s="214"/>
      <c r="M54" s="214"/>
      <c r="O54" s="122"/>
    </row>
    <row r="55" spans="1:15" ht="17.149999999999999" customHeight="1" x14ac:dyDescent="0.2">
      <c r="A55" s="215" t="s">
        <v>142</v>
      </c>
      <c r="B55" s="215"/>
      <c r="C55" s="215"/>
      <c r="D55" s="215"/>
      <c r="E55" s="215"/>
      <c r="F55" s="215"/>
      <c r="G55" s="215"/>
      <c r="H55" s="215"/>
      <c r="I55" s="215"/>
      <c r="J55" s="215"/>
      <c r="K55" s="215"/>
      <c r="L55" s="215"/>
      <c r="M55" s="215"/>
      <c r="O55" s="122"/>
    </row>
    <row r="56" spans="1:15" ht="17.149999999999999" customHeight="1" x14ac:dyDescent="0.2"/>
    <row r="57" spans="1:15" x14ac:dyDescent="0.2">
      <c r="N57" s="74"/>
      <c r="O57" s="74"/>
    </row>
    <row r="58" spans="1:15" x14ac:dyDescent="0.2">
      <c r="N58" s="147"/>
      <c r="O58" s="138"/>
    </row>
    <row r="60" spans="1:15" x14ac:dyDescent="0.2">
      <c r="N60" s="74"/>
      <c r="O60" s="74"/>
    </row>
    <row r="61" spans="1:15" x14ac:dyDescent="0.2">
      <c r="N61" s="147"/>
      <c r="O61" s="138"/>
    </row>
    <row r="63" spans="1:15" x14ac:dyDescent="0.2">
      <c r="N63" s="74"/>
      <c r="O63" s="74"/>
    </row>
    <row r="64" spans="1:15" x14ac:dyDescent="0.2">
      <c r="N64" s="147"/>
      <c r="O64" s="155"/>
    </row>
    <row r="66" spans="14:15" x14ac:dyDescent="0.2">
      <c r="N66" s="74"/>
      <c r="O66" s="74"/>
    </row>
    <row r="67" spans="14:15" x14ac:dyDescent="0.2">
      <c r="N67" s="156"/>
      <c r="O67" s="217"/>
    </row>
    <row r="69" spans="14:15" x14ac:dyDescent="0.2">
      <c r="N69" s="74"/>
      <c r="O69" s="74"/>
    </row>
    <row r="70" spans="14:15" x14ac:dyDescent="0.2">
      <c r="N70" s="116"/>
      <c r="O70" s="71"/>
    </row>
    <row r="72" spans="14:15" x14ac:dyDescent="0.2">
      <c r="N72" s="74"/>
      <c r="O72" s="74"/>
    </row>
  </sheetData>
  <mergeCells count="56">
    <mergeCell ref="J46:J47"/>
    <mergeCell ref="K46:K47"/>
    <mergeCell ref="L46:L47"/>
    <mergeCell ref="A45:A47"/>
    <mergeCell ref="B45:G45"/>
    <mergeCell ref="H45:M45"/>
    <mergeCell ref="B46:B47"/>
    <mergeCell ref="C46:C47"/>
    <mergeCell ref="D46:D47"/>
    <mergeCell ref="E46:E47"/>
    <mergeCell ref="F46:F47"/>
    <mergeCell ref="H46:H47"/>
    <mergeCell ref="I46:I47"/>
    <mergeCell ref="L36:L37"/>
    <mergeCell ref="B28:D28"/>
    <mergeCell ref="B29:D29"/>
    <mergeCell ref="A35:A37"/>
    <mergeCell ref="B35:G35"/>
    <mergeCell ref="H35:M35"/>
    <mergeCell ref="B36:B37"/>
    <mergeCell ref="C36:C37"/>
    <mergeCell ref="D36:D37"/>
    <mergeCell ref="E36:E37"/>
    <mergeCell ref="F36:F37"/>
    <mergeCell ref="H36:H37"/>
    <mergeCell ref="I36:I37"/>
    <mergeCell ref="J36:J37"/>
    <mergeCell ref="K36:K37"/>
    <mergeCell ref="B27:D27"/>
    <mergeCell ref="B16:D16"/>
    <mergeCell ref="B17:D17"/>
    <mergeCell ref="B18:D18"/>
    <mergeCell ref="B19:D19"/>
    <mergeCell ref="B20:D20"/>
    <mergeCell ref="B21:D21"/>
    <mergeCell ref="B22:D22"/>
    <mergeCell ref="B23:D23"/>
    <mergeCell ref="B24:D24"/>
    <mergeCell ref="B25:D25"/>
    <mergeCell ref="B26:D26"/>
    <mergeCell ref="B15:D15"/>
    <mergeCell ref="A3:D9"/>
    <mergeCell ref="E3:K3"/>
    <mergeCell ref="E4:E9"/>
    <mergeCell ref="F4:K4"/>
    <mergeCell ref="F5:F9"/>
    <mergeCell ref="I6:K6"/>
    <mergeCell ref="G7:G9"/>
    <mergeCell ref="H7:H9"/>
    <mergeCell ref="I7:I9"/>
    <mergeCell ref="J7:K7"/>
    <mergeCell ref="K8:K9"/>
    <mergeCell ref="B11:D11"/>
    <mergeCell ref="B12:D12"/>
    <mergeCell ref="B13:D13"/>
    <mergeCell ref="B14:D14"/>
  </mergeCells>
  <phoneticPr fontId="2"/>
  <printOptions horizontalCentered="1"/>
  <pageMargins left="0.98425196850393704" right="0.98425196850393704" top="1.1811023622047245" bottom="1.1811023622047245" header="0.78740157480314965" footer="0.59055118110236227"/>
  <pageSetup paperSize="9" scale="83" firstPageNumber="35" orientation="portrait" useFirstPageNumber="1" r:id="rId1"/>
  <headerFooter scaleWithDoc="0" alignWithMargins="0">
    <oddHeader>&amp;C&amp;12Ｃ　事業所</oddHeader>
    <oddFooter>&amp;C&amp;12&amp;P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44"/>
  <sheetViews>
    <sheetView zoomScale="85" zoomScaleNormal="85" workbookViewId="0">
      <selection sqref="A1:D1"/>
    </sheetView>
  </sheetViews>
  <sheetFormatPr defaultColWidth="9.09765625" defaultRowHeight="13" x14ac:dyDescent="0.2"/>
  <cols>
    <col min="1" max="1" width="5.8984375" style="104" bestFit="1" customWidth="1"/>
    <col min="2" max="2" width="3.3984375" style="104" bestFit="1" customWidth="1"/>
    <col min="3" max="3" width="38" style="105" bestFit="1" customWidth="1"/>
    <col min="4" max="7" width="13" style="98" customWidth="1"/>
    <col min="8" max="16384" width="9.09765625" style="98"/>
  </cols>
  <sheetData>
    <row r="1" spans="1:7" s="77" customFormat="1" ht="20.149999999999999" customHeight="1" x14ac:dyDescent="0.2">
      <c r="A1" s="301" t="s">
        <v>143</v>
      </c>
      <c r="B1" s="301"/>
      <c r="C1" s="301"/>
      <c r="D1" s="301"/>
    </row>
    <row r="2" spans="1:7" s="80" customFormat="1" ht="17.25" customHeight="1" x14ac:dyDescent="0.2">
      <c r="A2" s="117"/>
      <c r="B2" s="78"/>
      <c r="C2" s="117"/>
      <c r="D2" s="79"/>
      <c r="E2" s="79"/>
      <c r="F2" s="79"/>
      <c r="G2" s="228" t="s">
        <v>399</v>
      </c>
    </row>
    <row r="3" spans="1:7" s="83" customFormat="1" x14ac:dyDescent="0.2">
      <c r="A3" s="294" t="s">
        <v>144</v>
      </c>
      <c r="B3" s="294"/>
      <c r="C3" s="294"/>
      <c r="D3" s="296" t="s">
        <v>39</v>
      </c>
      <c r="E3" s="298" t="s">
        <v>145</v>
      </c>
      <c r="F3" s="81"/>
      <c r="G3" s="82"/>
    </row>
    <row r="4" spans="1:7" s="83" customFormat="1" x14ac:dyDescent="0.2">
      <c r="A4" s="295"/>
      <c r="B4" s="295"/>
      <c r="C4" s="295"/>
      <c r="D4" s="297"/>
      <c r="E4" s="299"/>
      <c r="F4" s="84" t="s">
        <v>29</v>
      </c>
      <c r="G4" s="85" t="s">
        <v>30</v>
      </c>
    </row>
    <row r="5" spans="1:7" s="83" customFormat="1" ht="5.15" customHeight="1" x14ac:dyDescent="0.2">
      <c r="A5" s="86"/>
      <c r="B5" s="86"/>
      <c r="C5" s="86"/>
      <c r="D5" s="87"/>
      <c r="E5" s="87"/>
      <c r="F5" s="87"/>
    </row>
    <row r="6" spans="1:7" s="83" customFormat="1" ht="16.5" customHeight="1" x14ac:dyDescent="0.2">
      <c r="A6" s="229" t="s">
        <v>376</v>
      </c>
      <c r="B6" s="229"/>
      <c r="C6" s="88" t="s">
        <v>42</v>
      </c>
      <c r="D6" s="223">
        <v>5055</v>
      </c>
      <c r="E6" s="223">
        <f t="shared" ref="E6:G6" si="0">SUM(E8,E15)</f>
        <v>47309</v>
      </c>
      <c r="F6" s="223">
        <f t="shared" si="0"/>
        <v>25082</v>
      </c>
      <c r="G6" s="223">
        <f t="shared" si="0"/>
        <v>21782</v>
      </c>
    </row>
    <row r="7" spans="1:7" s="83" customFormat="1" ht="16.5" customHeight="1" x14ac:dyDescent="0.2">
      <c r="A7" s="230" t="s">
        <v>377</v>
      </c>
      <c r="B7" s="230"/>
      <c r="C7" s="89" t="s">
        <v>146</v>
      </c>
      <c r="D7" s="224">
        <f>SUM(D8,D16)</f>
        <v>5037</v>
      </c>
      <c r="E7" s="224">
        <f t="shared" ref="E7:G7" si="1">SUM(E8,E16)</f>
        <v>46279</v>
      </c>
      <c r="F7" s="224">
        <f t="shared" si="1"/>
        <v>24371</v>
      </c>
      <c r="G7" s="224">
        <f t="shared" si="1"/>
        <v>21463</v>
      </c>
    </row>
    <row r="8" spans="1:7" s="83" customFormat="1" ht="16.5" customHeight="1" x14ac:dyDescent="0.2">
      <c r="A8" s="230" t="s">
        <v>373</v>
      </c>
      <c r="B8" s="230"/>
      <c r="C8" s="89" t="s">
        <v>92</v>
      </c>
      <c r="D8" s="224">
        <f>SUM(D9,D12)</f>
        <v>20</v>
      </c>
      <c r="E8" s="224">
        <f t="shared" ref="E8:G8" si="2">SUM(E9,E12)</f>
        <v>128</v>
      </c>
      <c r="F8" s="224">
        <f t="shared" si="2"/>
        <v>73</v>
      </c>
      <c r="G8" s="224">
        <f t="shared" si="2"/>
        <v>55</v>
      </c>
    </row>
    <row r="9" spans="1:7" s="83" customFormat="1" ht="16.5" customHeight="1" x14ac:dyDescent="0.2">
      <c r="A9" s="230" t="s">
        <v>147</v>
      </c>
      <c r="B9" s="230"/>
      <c r="C9" s="89" t="s">
        <v>148</v>
      </c>
      <c r="D9" s="224">
        <f>SUM(D10:D11)</f>
        <v>20</v>
      </c>
      <c r="E9" s="225">
        <f>SUM(E10:E11)</f>
        <v>128</v>
      </c>
      <c r="F9" s="225">
        <f>SUM(F10:F11)</f>
        <v>73</v>
      </c>
      <c r="G9" s="225">
        <f>SUM(G10:G11)</f>
        <v>55</v>
      </c>
    </row>
    <row r="10" spans="1:7" s="83" customFormat="1" ht="16.5" customHeight="1" x14ac:dyDescent="0.2">
      <c r="A10" s="230"/>
      <c r="B10" s="230" t="s">
        <v>149</v>
      </c>
      <c r="C10" s="89" t="s">
        <v>150</v>
      </c>
      <c r="D10" s="224">
        <v>17</v>
      </c>
      <c r="E10" s="225">
        <v>121</v>
      </c>
      <c r="F10" s="225">
        <v>66</v>
      </c>
      <c r="G10" s="225">
        <v>55</v>
      </c>
    </row>
    <row r="11" spans="1:7" s="83" customFormat="1" ht="16.5" customHeight="1" x14ac:dyDescent="0.2">
      <c r="A11" s="230"/>
      <c r="B11" s="230" t="s">
        <v>151</v>
      </c>
      <c r="C11" s="89" t="s">
        <v>152</v>
      </c>
      <c r="D11" s="224">
        <v>3</v>
      </c>
      <c r="E11" s="225">
        <v>7</v>
      </c>
      <c r="F11" s="225">
        <v>7</v>
      </c>
      <c r="G11" s="225" t="s">
        <v>49</v>
      </c>
    </row>
    <row r="12" spans="1:7" s="83" customFormat="1" ht="16.5" customHeight="1" x14ac:dyDescent="0.2">
      <c r="A12" s="230" t="s">
        <v>153</v>
      </c>
      <c r="B12" s="230"/>
      <c r="C12" s="89" t="s">
        <v>154</v>
      </c>
      <c r="D12" s="226" t="s">
        <v>49</v>
      </c>
      <c r="E12" s="227" t="s">
        <v>49</v>
      </c>
      <c r="F12" s="227" t="s">
        <v>49</v>
      </c>
      <c r="G12" s="227" t="s">
        <v>49</v>
      </c>
    </row>
    <row r="13" spans="1:7" s="83" customFormat="1" ht="16.5" customHeight="1" x14ac:dyDescent="0.2">
      <c r="A13" s="230"/>
      <c r="B13" s="230" t="s">
        <v>155</v>
      </c>
      <c r="C13" s="89" t="s">
        <v>156</v>
      </c>
      <c r="D13" s="226" t="s">
        <v>49</v>
      </c>
      <c r="E13" s="227" t="s">
        <v>49</v>
      </c>
      <c r="F13" s="227" t="s">
        <v>49</v>
      </c>
      <c r="G13" s="227" t="s">
        <v>49</v>
      </c>
    </row>
    <row r="14" spans="1:7" s="83" customFormat="1" ht="16.5" customHeight="1" x14ac:dyDescent="0.2">
      <c r="A14" s="230"/>
      <c r="B14" s="230" t="s">
        <v>157</v>
      </c>
      <c r="C14" s="89" t="s">
        <v>158</v>
      </c>
      <c r="D14" s="226" t="s">
        <v>49</v>
      </c>
      <c r="E14" s="227" t="s">
        <v>49</v>
      </c>
      <c r="F14" s="227" t="s">
        <v>49</v>
      </c>
      <c r="G14" s="227" t="s">
        <v>49</v>
      </c>
    </row>
    <row r="15" spans="1:7" s="83" customFormat="1" ht="16.5" customHeight="1" x14ac:dyDescent="0.2">
      <c r="A15" s="230" t="s">
        <v>378</v>
      </c>
      <c r="B15" s="230"/>
      <c r="C15" s="89" t="s">
        <v>46</v>
      </c>
      <c r="D15" s="224">
        <f>SUM(D16,D136)</f>
        <v>5035</v>
      </c>
      <c r="E15" s="224">
        <f t="shared" ref="E15:G15" si="3">SUM(E16,E136)</f>
        <v>47181</v>
      </c>
      <c r="F15" s="224">
        <f t="shared" si="3"/>
        <v>25009</v>
      </c>
      <c r="G15" s="224">
        <f t="shared" si="3"/>
        <v>21727</v>
      </c>
    </row>
    <row r="16" spans="1:7" s="83" customFormat="1" ht="16.5" customHeight="1" x14ac:dyDescent="0.2">
      <c r="A16" s="230" t="s">
        <v>379</v>
      </c>
      <c r="B16" s="230"/>
      <c r="C16" s="89" t="s">
        <v>159</v>
      </c>
      <c r="D16" s="224">
        <f>SUM(D17,D19,D23,D54,D59,D65,D74,D87,D94,D104,D109,D113,D117,D120,D124,D127)</f>
        <v>5017</v>
      </c>
      <c r="E16" s="224">
        <f t="shared" ref="E16:G16" si="4">SUM(E17,E19,E23,E54,E59,E65,E74,E87,E94,E104,E109,E113,E117,E120,E124,E127)</f>
        <v>46151</v>
      </c>
      <c r="F16" s="224">
        <f t="shared" si="4"/>
        <v>24298</v>
      </c>
      <c r="G16" s="224">
        <f t="shared" si="4"/>
        <v>21408</v>
      </c>
    </row>
    <row r="17" spans="1:7" s="83" customFormat="1" ht="16.5" customHeight="1" x14ac:dyDescent="0.2">
      <c r="A17" s="230" t="s">
        <v>47</v>
      </c>
      <c r="B17" s="230"/>
      <c r="C17" s="89" t="s">
        <v>48</v>
      </c>
      <c r="D17" s="226" t="s">
        <v>49</v>
      </c>
      <c r="E17" s="227" t="s">
        <v>49</v>
      </c>
      <c r="F17" s="227" t="s">
        <v>49</v>
      </c>
      <c r="G17" s="227" t="s">
        <v>49</v>
      </c>
    </row>
    <row r="18" spans="1:7" s="83" customFormat="1" ht="16.5" customHeight="1" x14ac:dyDescent="0.2">
      <c r="A18" s="230"/>
      <c r="B18" s="230" t="s">
        <v>160</v>
      </c>
      <c r="C18" s="89" t="s">
        <v>48</v>
      </c>
      <c r="D18" s="226" t="s">
        <v>49</v>
      </c>
      <c r="E18" s="227" t="s">
        <v>49</v>
      </c>
      <c r="F18" s="227" t="s">
        <v>49</v>
      </c>
      <c r="G18" s="227" t="s">
        <v>49</v>
      </c>
    </row>
    <row r="19" spans="1:7" s="83" customFormat="1" ht="16.5" customHeight="1" x14ac:dyDescent="0.2">
      <c r="A19" s="230" t="s">
        <v>50</v>
      </c>
      <c r="B19" s="230"/>
      <c r="C19" s="89" t="s">
        <v>51</v>
      </c>
      <c r="D19" s="224">
        <f>SUM(D20:D22)</f>
        <v>449</v>
      </c>
      <c r="E19" s="225">
        <f>SUM(E20:E22)</f>
        <v>3159</v>
      </c>
      <c r="F19" s="225">
        <f>SUM(F20:F22)</f>
        <v>2500</v>
      </c>
      <c r="G19" s="225">
        <f>SUM(G20:G22)</f>
        <v>655</v>
      </c>
    </row>
    <row r="20" spans="1:7" s="83" customFormat="1" ht="16.5" customHeight="1" x14ac:dyDescent="0.2">
      <c r="A20" s="230"/>
      <c r="B20" s="230" t="s">
        <v>161</v>
      </c>
      <c r="C20" s="89" t="s">
        <v>162</v>
      </c>
      <c r="D20" s="224">
        <v>184</v>
      </c>
      <c r="E20" s="225">
        <v>1767</v>
      </c>
      <c r="F20" s="225">
        <v>1399</v>
      </c>
      <c r="G20" s="225">
        <v>364</v>
      </c>
    </row>
    <row r="21" spans="1:7" s="83" customFormat="1" ht="16.5" customHeight="1" x14ac:dyDescent="0.2">
      <c r="A21" s="230"/>
      <c r="B21" s="230" t="s">
        <v>163</v>
      </c>
      <c r="C21" s="89" t="s">
        <v>164</v>
      </c>
      <c r="D21" s="224">
        <v>135</v>
      </c>
      <c r="E21" s="225">
        <v>635</v>
      </c>
      <c r="F21" s="225">
        <v>487</v>
      </c>
      <c r="G21" s="225">
        <v>148</v>
      </c>
    </row>
    <row r="22" spans="1:7" s="83" customFormat="1" ht="16.5" customHeight="1" x14ac:dyDescent="0.2">
      <c r="A22" s="230"/>
      <c r="B22" s="230" t="s">
        <v>165</v>
      </c>
      <c r="C22" s="89" t="s">
        <v>166</v>
      </c>
      <c r="D22" s="224">
        <v>130</v>
      </c>
      <c r="E22" s="225">
        <v>757</v>
      </c>
      <c r="F22" s="225">
        <v>614</v>
      </c>
      <c r="G22" s="225">
        <v>143</v>
      </c>
    </row>
    <row r="23" spans="1:7" s="83" customFormat="1" ht="16.5" customHeight="1" x14ac:dyDescent="0.2">
      <c r="A23" s="230" t="s">
        <v>52</v>
      </c>
      <c r="B23" s="230"/>
      <c r="C23" s="89" t="s">
        <v>53</v>
      </c>
      <c r="D23" s="224">
        <f>SUM(D24:D47)</f>
        <v>321</v>
      </c>
      <c r="E23" s="224">
        <f t="shared" ref="E23:G23" si="5">SUM(E24:E47)</f>
        <v>6887</v>
      </c>
      <c r="F23" s="224">
        <f t="shared" si="5"/>
        <v>5191</v>
      </c>
      <c r="G23" s="224">
        <f t="shared" si="5"/>
        <v>1690</v>
      </c>
    </row>
    <row r="24" spans="1:7" s="83" customFormat="1" ht="16.5" customHeight="1" x14ac:dyDescent="0.2">
      <c r="A24" s="230"/>
      <c r="B24" s="230" t="s">
        <v>167</v>
      </c>
      <c r="C24" s="89" t="s">
        <v>168</v>
      </c>
      <c r="D24" s="224">
        <v>40</v>
      </c>
      <c r="E24" s="225">
        <v>1002</v>
      </c>
      <c r="F24" s="225">
        <v>518</v>
      </c>
      <c r="G24" s="225">
        <v>484</v>
      </c>
    </row>
    <row r="25" spans="1:7" s="83" customFormat="1" ht="16.5" customHeight="1" x14ac:dyDescent="0.2">
      <c r="A25" s="230"/>
      <c r="B25" s="230" t="s">
        <v>169</v>
      </c>
      <c r="C25" s="89" t="s">
        <v>170</v>
      </c>
      <c r="D25" s="224">
        <v>5</v>
      </c>
      <c r="E25" s="225">
        <v>35</v>
      </c>
      <c r="F25" s="225">
        <v>24</v>
      </c>
      <c r="G25" s="225">
        <v>11</v>
      </c>
    </row>
    <row r="26" spans="1:7" s="83" customFormat="1" ht="16.5" customHeight="1" x14ac:dyDescent="0.2">
      <c r="A26" s="230"/>
      <c r="B26" s="230" t="s">
        <v>171</v>
      </c>
      <c r="C26" s="89" t="s">
        <v>172</v>
      </c>
      <c r="D26" s="224">
        <v>5</v>
      </c>
      <c r="E26" s="225">
        <v>31</v>
      </c>
      <c r="F26" s="225">
        <v>12</v>
      </c>
      <c r="G26" s="225">
        <v>19</v>
      </c>
    </row>
    <row r="27" spans="1:7" s="83" customFormat="1" ht="16.5" customHeight="1" x14ac:dyDescent="0.2">
      <c r="A27" s="230"/>
      <c r="B27" s="230" t="s">
        <v>173</v>
      </c>
      <c r="C27" s="89" t="s">
        <v>174</v>
      </c>
      <c r="D27" s="224">
        <v>3</v>
      </c>
      <c r="E27" s="225">
        <v>23</v>
      </c>
      <c r="F27" s="225">
        <v>21</v>
      </c>
      <c r="G27" s="225">
        <v>2</v>
      </c>
    </row>
    <row r="28" spans="1:7" s="83" customFormat="1" ht="16.5" customHeight="1" x14ac:dyDescent="0.2">
      <c r="A28" s="230"/>
      <c r="B28" s="230" t="s">
        <v>175</v>
      </c>
      <c r="C28" s="89" t="s">
        <v>176</v>
      </c>
      <c r="D28" s="224">
        <v>6</v>
      </c>
      <c r="E28" s="225">
        <v>29</v>
      </c>
      <c r="F28" s="225">
        <v>24</v>
      </c>
      <c r="G28" s="225">
        <v>5</v>
      </c>
    </row>
    <row r="29" spans="1:7" s="83" customFormat="1" ht="16.5" customHeight="1" x14ac:dyDescent="0.2">
      <c r="A29" s="230"/>
      <c r="B29" s="230" t="s">
        <v>177</v>
      </c>
      <c r="C29" s="89" t="s">
        <v>178</v>
      </c>
      <c r="D29" s="224">
        <v>4</v>
      </c>
      <c r="E29" s="225">
        <v>77</v>
      </c>
      <c r="F29" s="225">
        <v>56</v>
      </c>
      <c r="G29" s="225">
        <v>21</v>
      </c>
    </row>
    <row r="30" spans="1:7" s="83" customFormat="1" ht="16.5" customHeight="1" x14ac:dyDescent="0.2">
      <c r="A30" s="230"/>
      <c r="B30" s="230" t="s">
        <v>179</v>
      </c>
      <c r="C30" s="89" t="s">
        <v>180</v>
      </c>
      <c r="D30" s="224">
        <v>14</v>
      </c>
      <c r="E30" s="225">
        <v>183</v>
      </c>
      <c r="F30" s="225">
        <v>95</v>
      </c>
      <c r="G30" s="225">
        <v>88</v>
      </c>
    </row>
    <row r="31" spans="1:7" s="83" customFormat="1" ht="16.5" customHeight="1" x14ac:dyDescent="0.2">
      <c r="A31" s="230"/>
      <c r="B31" s="230" t="s">
        <v>181</v>
      </c>
      <c r="C31" s="89" t="s">
        <v>182</v>
      </c>
      <c r="D31" s="224">
        <v>4</v>
      </c>
      <c r="E31" s="225">
        <v>16</v>
      </c>
      <c r="F31" s="225">
        <v>13</v>
      </c>
      <c r="G31" s="225">
        <v>3</v>
      </c>
    </row>
    <row r="32" spans="1:7" s="83" customFormat="1" ht="16.5" customHeight="1" x14ac:dyDescent="0.2">
      <c r="A32" s="230"/>
      <c r="B32" s="230" t="s">
        <v>183</v>
      </c>
      <c r="C32" s="89" t="s">
        <v>184</v>
      </c>
      <c r="D32" s="226" t="s">
        <v>49</v>
      </c>
      <c r="E32" s="227" t="s">
        <v>49</v>
      </c>
      <c r="F32" s="227" t="s">
        <v>49</v>
      </c>
      <c r="G32" s="227" t="s">
        <v>49</v>
      </c>
    </row>
    <row r="33" spans="1:7" s="83" customFormat="1" ht="16.5" customHeight="1" x14ac:dyDescent="0.2">
      <c r="A33" s="230"/>
      <c r="B33" s="230" t="s">
        <v>185</v>
      </c>
      <c r="C33" s="89" t="s">
        <v>186</v>
      </c>
      <c r="D33" s="224">
        <v>9</v>
      </c>
      <c r="E33" s="225">
        <v>91</v>
      </c>
      <c r="F33" s="225">
        <v>50</v>
      </c>
      <c r="G33" s="225">
        <v>41</v>
      </c>
    </row>
    <row r="34" spans="1:7" s="83" customFormat="1" ht="16.5" customHeight="1" x14ac:dyDescent="0.2">
      <c r="A34" s="230"/>
      <c r="B34" s="230" t="s">
        <v>187</v>
      </c>
      <c r="C34" s="89" t="s">
        <v>188</v>
      </c>
      <c r="D34" s="224">
        <v>5</v>
      </c>
      <c r="E34" s="225">
        <v>844</v>
      </c>
      <c r="F34" s="225">
        <v>791</v>
      </c>
      <c r="G34" s="225">
        <v>53</v>
      </c>
    </row>
    <row r="35" spans="1:7" s="83" customFormat="1" ht="16.5" customHeight="1" x14ac:dyDescent="0.2">
      <c r="A35" s="230"/>
      <c r="B35" s="230" t="s">
        <v>189</v>
      </c>
      <c r="C35" s="89" t="s">
        <v>190</v>
      </c>
      <c r="D35" s="226">
        <v>1</v>
      </c>
      <c r="E35" s="227">
        <v>2</v>
      </c>
      <c r="F35" s="227">
        <v>1</v>
      </c>
      <c r="G35" s="227">
        <v>1</v>
      </c>
    </row>
    <row r="36" spans="1:7" s="83" customFormat="1" ht="16.5" customHeight="1" x14ac:dyDescent="0.2">
      <c r="A36" s="230"/>
      <c r="B36" s="230" t="s">
        <v>191</v>
      </c>
      <c r="C36" s="89" t="s">
        <v>192</v>
      </c>
      <c r="D36" s="224">
        <v>5</v>
      </c>
      <c r="E36" s="225">
        <v>166</v>
      </c>
      <c r="F36" s="225">
        <v>152</v>
      </c>
      <c r="G36" s="225">
        <v>14</v>
      </c>
    </row>
    <row r="37" spans="1:7" s="83" customFormat="1" ht="16.5" customHeight="1" x14ac:dyDescent="0.2">
      <c r="A37" s="230"/>
      <c r="B37" s="230" t="s">
        <v>193</v>
      </c>
      <c r="C37" s="89" t="s">
        <v>194</v>
      </c>
      <c r="D37" s="224">
        <v>8</v>
      </c>
      <c r="E37" s="225">
        <v>115</v>
      </c>
      <c r="F37" s="225">
        <v>99</v>
      </c>
      <c r="G37" s="225">
        <v>16</v>
      </c>
    </row>
    <row r="38" spans="1:7" s="83" customFormat="1" ht="16.5" customHeight="1" x14ac:dyDescent="0.2">
      <c r="A38" s="230"/>
      <c r="B38" s="230" t="s">
        <v>195</v>
      </c>
      <c r="C38" s="89" t="s">
        <v>196</v>
      </c>
      <c r="D38" s="224">
        <v>11</v>
      </c>
      <c r="E38" s="225">
        <v>232</v>
      </c>
      <c r="F38" s="225">
        <v>152</v>
      </c>
      <c r="G38" s="225">
        <v>80</v>
      </c>
    </row>
    <row r="39" spans="1:7" s="83" customFormat="1" ht="16.5" customHeight="1" x14ac:dyDescent="0.2">
      <c r="A39" s="230"/>
      <c r="B39" s="230" t="s">
        <v>197</v>
      </c>
      <c r="C39" s="89" t="s">
        <v>198</v>
      </c>
      <c r="D39" s="224">
        <v>55</v>
      </c>
      <c r="E39" s="225">
        <v>659</v>
      </c>
      <c r="F39" s="225">
        <v>494</v>
      </c>
      <c r="G39" s="225">
        <v>165</v>
      </c>
    </row>
    <row r="40" spans="1:7" s="83" customFormat="1" ht="16.5" customHeight="1" x14ac:dyDescent="0.2">
      <c r="A40" s="230"/>
      <c r="B40" s="230" t="s">
        <v>199</v>
      </c>
      <c r="C40" s="89" t="s">
        <v>200</v>
      </c>
      <c r="D40" s="224">
        <v>17</v>
      </c>
      <c r="E40" s="225">
        <v>623</v>
      </c>
      <c r="F40" s="225">
        <v>534</v>
      </c>
      <c r="G40" s="225">
        <v>89</v>
      </c>
    </row>
    <row r="41" spans="1:7" s="83" customFormat="1" ht="16.5" customHeight="1" x14ac:dyDescent="0.2">
      <c r="A41" s="230"/>
      <c r="B41" s="230" t="s">
        <v>201</v>
      </c>
      <c r="C41" s="89" t="s">
        <v>202</v>
      </c>
      <c r="D41" s="224">
        <v>60</v>
      </c>
      <c r="E41" s="225">
        <v>809</v>
      </c>
      <c r="F41" s="225">
        <v>639</v>
      </c>
      <c r="G41" s="225">
        <v>164</v>
      </c>
    </row>
    <row r="42" spans="1:7" s="83" customFormat="1" ht="16.5" customHeight="1" x14ac:dyDescent="0.2">
      <c r="A42" s="230"/>
      <c r="B42" s="230" t="s">
        <v>203</v>
      </c>
      <c r="C42" s="89" t="s">
        <v>204</v>
      </c>
      <c r="D42" s="224">
        <v>14</v>
      </c>
      <c r="E42" s="225">
        <v>395</v>
      </c>
      <c r="F42" s="225">
        <v>302</v>
      </c>
      <c r="G42" s="225">
        <v>93</v>
      </c>
    </row>
    <row r="43" spans="1:7" s="83" customFormat="1" ht="16.5" customHeight="1" x14ac:dyDescent="0.2">
      <c r="A43" s="230"/>
      <c r="B43" s="230" t="s">
        <v>205</v>
      </c>
      <c r="C43" s="89" t="s">
        <v>206</v>
      </c>
      <c r="D43" s="224">
        <v>7</v>
      </c>
      <c r="E43" s="225">
        <v>942</v>
      </c>
      <c r="F43" s="225">
        <v>768</v>
      </c>
      <c r="G43" s="225">
        <v>174</v>
      </c>
    </row>
    <row r="44" spans="1:7" s="83" customFormat="1" ht="16.5" customHeight="1" x14ac:dyDescent="0.2">
      <c r="A44" s="230"/>
      <c r="B44" s="230" t="s">
        <v>207</v>
      </c>
      <c r="C44" s="89" t="s">
        <v>208</v>
      </c>
      <c r="D44" s="224">
        <v>13</v>
      </c>
      <c r="E44" s="225">
        <v>256</v>
      </c>
      <c r="F44" s="225">
        <v>187</v>
      </c>
      <c r="G44" s="225">
        <v>69</v>
      </c>
    </row>
    <row r="45" spans="1:7" s="83" customFormat="1" ht="16.5" customHeight="1" x14ac:dyDescent="0.2">
      <c r="A45" s="230"/>
      <c r="B45" s="230" t="s">
        <v>209</v>
      </c>
      <c r="C45" s="89" t="s">
        <v>210</v>
      </c>
      <c r="D45" s="224">
        <v>2</v>
      </c>
      <c r="E45" s="225">
        <v>30</v>
      </c>
      <c r="F45" s="225">
        <v>26</v>
      </c>
      <c r="G45" s="225">
        <v>4</v>
      </c>
    </row>
    <row r="46" spans="1:7" s="83" customFormat="1" ht="16.5" customHeight="1" x14ac:dyDescent="0.2">
      <c r="A46" s="230"/>
      <c r="B46" s="230" t="s">
        <v>211</v>
      </c>
      <c r="C46" s="89" t="s">
        <v>212</v>
      </c>
      <c r="D46" s="224">
        <v>20</v>
      </c>
      <c r="E46" s="225">
        <v>287</v>
      </c>
      <c r="F46" s="225">
        <v>206</v>
      </c>
      <c r="G46" s="225">
        <v>81</v>
      </c>
    </row>
    <row r="47" spans="1:7" s="83" customFormat="1" ht="16.5" customHeight="1" x14ac:dyDescent="0.2">
      <c r="A47" s="230"/>
      <c r="B47" s="230" t="s">
        <v>213</v>
      </c>
      <c r="C47" s="89" t="s">
        <v>214</v>
      </c>
      <c r="D47" s="224">
        <v>13</v>
      </c>
      <c r="E47" s="225">
        <v>40</v>
      </c>
      <c r="F47" s="225">
        <v>27</v>
      </c>
      <c r="G47" s="225">
        <v>13</v>
      </c>
    </row>
    <row r="48" spans="1:7" s="83" customFormat="1" ht="16" customHeight="1" x14ac:dyDescent="0.2">
      <c r="A48" s="90"/>
      <c r="B48" s="91"/>
      <c r="C48" s="92"/>
      <c r="D48" s="93"/>
      <c r="E48" s="93"/>
      <c r="F48" s="93"/>
    </row>
    <row r="49" spans="1:7" s="80" customFormat="1" ht="15.75" customHeight="1" x14ac:dyDescent="0.2">
      <c r="A49" s="293" t="s">
        <v>215</v>
      </c>
      <c r="B49" s="293"/>
      <c r="C49" s="293"/>
      <c r="D49" s="293"/>
    </row>
    <row r="50" spans="1:7" s="80" customFormat="1" ht="17.25" customHeight="1" x14ac:dyDescent="0.2">
      <c r="A50" s="117"/>
      <c r="B50" s="78"/>
      <c r="C50" s="117"/>
      <c r="D50" s="94"/>
      <c r="E50" s="94"/>
      <c r="F50" s="94"/>
      <c r="G50" s="95"/>
    </row>
    <row r="51" spans="1:7" s="83" customFormat="1" x14ac:dyDescent="0.2">
      <c r="A51" s="294" t="s">
        <v>144</v>
      </c>
      <c r="B51" s="294"/>
      <c r="C51" s="294"/>
      <c r="D51" s="296" t="s">
        <v>39</v>
      </c>
      <c r="E51" s="298" t="s">
        <v>145</v>
      </c>
      <c r="F51" s="81"/>
      <c r="G51" s="82"/>
    </row>
    <row r="52" spans="1:7" s="83" customFormat="1" x14ac:dyDescent="0.2">
      <c r="A52" s="295"/>
      <c r="B52" s="295"/>
      <c r="C52" s="295"/>
      <c r="D52" s="297"/>
      <c r="E52" s="299"/>
      <c r="F52" s="84" t="s">
        <v>29</v>
      </c>
      <c r="G52" s="85" t="s">
        <v>30</v>
      </c>
    </row>
    <row r="53" spans="1:7" s="83" customFormat="1" ht="5.15" customHeight="1" x14ac:dyDescent="0.2">
      <c r="A53" s="90"/>
      <c r="B53" s="91"/>
      <c r="C53" s="92"/>
      <c r="D53" s="93"/>
      <c r="E53" s="93"/>
      <c r="F53" s="93"/>
    </row>
    <row r="54" spans="1:7" s="83" customFormat="1" ht="16.5" customHeight="1" x14ac:dyDescent="0.2">
      <c r="A54" s="230" t="s">
        <v>54</v>
      </c>
      <c r="B54" s="230"/>
      <c r="C54" s="89" t="s">
        <v>55</v>
      </c>
      <c r="D54" s="224">
        <f>SUM(D55:D58)</f>
        <v>6</v>
      </c>
      <c r="E54" s="224">
        <f t="shared" ref="E54:G54" si="6">SUM(E55:E58)</f>
        <v>97</v>
      </c>
      <c r="F54" s="224">
        <f t="shared" si="6"/>
        <v>84</v>
      </c>
      <c r="G54" s="224">
        <f t="shared" si="6"/>
        <v>13</v>
      </c>
    </row>
    <row r="55" spans="1:7" s="83" customFormat="1" ht="16.5" customHeight="1" x14ac:dyDescent="0.2">
      <c r="A55" s="230"/>
      <c r="B55" s="230" t="s">
        <v>216</v>
      </c>
      <c r="C55" s="89" t="s">
        <v>217</v>
      </c>
      <c r="D55" s="224" t="s">
        <v>49</v>
      </c>
      <c r="E55" s="225" t="s">
        <v>49</v>
      </c>
      <c r="F55" s="225" t="s">
        <v>49</v>
      </c>
      <c r="G55" s="225" t="s">
        <v>49</v>
      </c>
    </row>
    <row r="56" spans="1:7" s="83" customFormat="1" ht="16.5" customHeight="1" x14ac:dyDescent="0.2">
      <c r="A56" s="230"/>
      <c r="B56" s="230" t="s">
        <v>218</v>
      </c>
      <c r="C56" s="89" t="s">
        <v>219</v>
      </c>
      <c r="D56" s="226" t="s">
        <v>49</v>
      </c>
      <c r="E56" s="227" t="s">
        <v>49</v>
      </c>
      <c r="F56" s="227" t="s">
        <v>49</v>
      </c>
      <c r="G56" s="227" t="s">
        <v>49</v>
      </c>
    </row>
    <row r="57" spans="1:7" s="83" customFormat="1" ht="16.5" customHeight="1" x14ac:dyDescent="0.2">
      <c r="A57" s="230"/>
      <c r="B57" s="230" t="s">
        <v>220</v>
      </c>
      <c r="C57" s="89" t="s">
        <v>221</v>
      </c>
      <c r="D57" s="226" t="s">
        <v>49</v>
      </c>
      <c r="E57" s="227" t="s">
        <v>49</v>
      </c>
      <c r="F57" s="227" t="s">
        <v>49</v>
      </c>
      <c r="G57" s="227" t="s">
        <v>49</v>
      </c>
    </row>
    <row r="58" spans="1:7" s="83" customFormat="1" ht="16.5" customHeight="1" x14ac:dyDescent="0.2">
      <c r="A58" s="230"/>
      <c r="B58" s="230" t="s">
        <v>222</v>
      </c>
      <c r="C58" s="89" t="s">
        <v>223</v>
      </c>
      <c r="D58" s="224">
        <v>6</v>
      </c>
      <c r="E58" s="225">
        <v>97</v>
      </c>
      <c r="F58" s="225">
        <v>84</v>
      </c>
      <c r="G58" s="225">
        <v>13</v>
      </c>
    </row>
    <row r="59" spans="1:7" s="83" customFormat="1" ht="16.5" customHeight="1" x14ac:dyDescent="0.2">
      <c r="A59" s="230" t="s">
        <v>56</v>
      </c>
      <c r="B59" s="230"/>
      <c r="C59" s="89" t="s">
        <v>57</v>
      </c>
      <c r="D59" s="224">
        <f>SUM(D60:D64)</f>
        <v>68</v>
      </c>
      <c r="E59" s="224">
        <f t="shared" ref="E59:G59" si="7">SUM(E60:E64)</f>
        <v>838</v>
      </c>
      <c r="F59" s="224">
        <f t="shared" si="7"/>
        <v>646</v>
      </c>
      <c r="G59" s="224">
        <f t="shared" si="7"/>
        <v>192</v>
      </c>
    </row>
    <row r="60" spans="1:7" s="83" customFormat="1" ht="16.5" customHeight="1" x14ac:dyDescent="0.2">
      <c r="A60" s="230"/>
      <c r="B60" s="230" t="s">
        <v>224</v>
      </c>
      <c r="C60" s="89" t="s">
        <v>225</v>
      </c>
      <c r="D60" s="224">
        <v>1</v>
      </c>
      <c r="E60" s="225">
        <v>1</v>
      </c>
      <c r="F60" s="225">
        <v>1</v>
      </c>
      <c r="G60" s="225" t="s">
        <v>49</v>
      </c>
    </row>
    <row r="61" spans="1:7" s="83" customFormat="1" ht="16.5" customHeight="1" x14ac:dyDescent="0.2">
      <c r="A61" s="230"/>
      <c r="B61" s="230" t="s">
        <v>226</v>
      </c>
      <c r="C61" s="89" t="s">
        <v>227</v>
      </c>
      <c r="D61" s="224">
        <v>2</v>
      </c>
      <c r="E61" s="225">
        <v>35</v>
      </c>
      <c r="F61" s="225">
        <v>26</v>
      </c>
      <c r="G61" s="225">
        <v>9</v>
      </c>
    </row>
    <row r="62" spans="1:7" s="83" customFormat="1" ht="16.5" customHeight="1" x14ac:dyDescent="0.2">
      <c r="A62" s="230"/>
      <c r="B62" s="230" t="s">
        <v>228</v>
      </c>
      <c r="C62" s="89" t="s">
        <v>229</v>
      </c>
      <c r="D62" s="224">
        <v>53</v>
      </c>
      <c r="E62" s="225">
        <v>735</v>
      </c>
      <c r="F62" s="225">
        <v>583</v>
      </c>
      <c r="G62" s="225">
        <v>152</v>
      </c>
    </row>
    <row r="63" spans="1:7" s="83" customFormat="1" ht="16.5" customHeight="1" x14ac:dyDescent="0.2">
      <c r="A63" s="230"/>
      <c r="B63" s="230" t="s">
        <v>230</v>
      </c>
      <c r="C63" s="89" t="s">
        <v>231</v>
      </c>
      <c r="D63" s="224">
        <v>6</v>
      </c>
      <c r="E63" s="225">
        <v>32</v>
      </c>
      <c r="F63" s="225">
        <v>16</v>
      </c>
      <c r="G63" s="225">
        <v>16</v>
      </c>
    </row>
    <row r="64" spans="1:7" s="83" customFormat="1" ht="16.5" customHeight="1" x14ac:dyDescent="0.2">
      <c r="A64" s="230"/>
      <c r="B64" s="230" t="s">
        <v>232</v>
      </c>
      <c r="C64" s="89" t="s">
        <v>233</v>
      </c>
      <c r="D64" s="224">
        <v>6</v>
      </c>
      <c r="E64" s="225">
        <v>35</v>
      </c>
      <c r="F64" s="225">
        <v>20</v>
      </c>
      <c r="G64" s="225">
        <v>15</v>
      </c>
    </row>
    <row r="65" spans="1:7" s="83" customFormat="1" ht="16.5" customHeight="1" x14ac:dyDescent="0.2">
      <c r="A65" s="230" t="s">
        <v>58</v>
      </c>
      <c r="B65" s="230"/>
      <c r="C65" s="89" t="s">
        <v>59</v>
      </c>
      <c r="D65" s="224">
        <f>SUM(D66:D73)</f>
        <v>89</v>
      </c>
      <c r="E65" s="224">
        <f t="shared" ref="E65:G65" si="8">SUM(E66:E73)</f>
        <v>2118</v>
      </c>
      <c r="F65" s="224">
        <f t="shared" si="8"/>
        <v>1752</v>
      </c>
      <c r="G65" s="224">
        <f t="shared" si="8"/>
        <v>366</v>
      </c>
    </row>
    <row r="66" spans="1:7" s="83" customFormat="1" ht="16.5" customHeight="1" x14ac:dyDescent="0.2">
      <c r="A66" s="230"/>
      <c r="B66" s="230" t="s">
        <v>234</v>
      </c>
      <c r="C66" s="89" t="s">
        <v>235</v>
      </c>
      <c r="D66" s="224">
        <v>15</v>
      </c>
      <c r="E66" s="225">
        <v>516</v>
      </c>
      <c r="F66" s="225">
        <v>452</v>
      </c>
      <c r="G66" s="225">
        <v>64</v>
      </c>
    </row>
    <row r="67" spans="1:7" s="83" customFormat="1" ht="16.5" customHeight="1" x14ac:dyDescent="0.2">
      <c r="A67" s="230"/>
      <c r="B67" s="230" t="s">
        <v>236</v>
      </c>
      <c r="C67" s="89" t="s">
        <v>237</v>
      </c>
      <c r="D67" s="224">
        <v>13</v>
      </c>
      <c r="E67" s="225">
        <v>533</v>
      </c>
      <c r="F67" s="225">
        <v>447</v>
      </c>
      <c r="G67" s="225">
        <v>86</v>
      </c>
    </row>
    <row r="68" spans="1:7" s="83" customFormat="1" ht="16.5" customHeight="1" x14ac:dyDescent="0.2">
      <c r="A68" s="230"/>
      <c r="B68" s="230" t="s">
        <v>238</v>
      </c>
      <c r="C68" s="89" t="s">
        <v>239</v>
      </c>
      <c r="D68" s="224">
        <v>50</v>
      </c>
      <c r="E68" s="225">
        <v>976</v>
      </c>
      <c r="F68" s="225">
        <v>779</v>
      </c>
      <c r="G68" s="225">
        <v>197</v>
      </c>
    </row>
    <row r="69" spans="1:7" s="83" customFormat="1" ht="16.5" customHeight="1" x14ac:dyDescent="0.2">
      <c r="A69" s="230"/>
      <c r="B69" s="230" t="s">
        <v>240</v>
      </c>
      <c r="C69" s="89" t="s">
        <v>241</v>
      </c>
      <c r="D69" s="224" t="s">
        <v>49</v>
      </c>
      <c r="E69" s="225" t="s">
        <v>49</v>
      </c>
      <c r="F69" s="225" t="s">
        <v>49</v>
      </c>
      <c r="G69" s="225" t="s">
        <v>49</v>
      </c>
    </row>
    <row r="70" spans="1:7" s="83" customFormat="1" ht="16.5" customHeight="1" x14ac:dyDescent="0.2">
      <c r="A70" s="230"/>
      <c r="B70" s="230" t="s">
        <v>242</v>
      </c>
      <c r="C70" s="89" t="s">
        <v>243</v>
      </c>
      <c r="D70" s="226" t="s">
        <v>49</v>
      </c>
      <c r="E70" s="227" t="s">
        <v>49</v>
      </c>
      <c r="F70" s="227" t="s">
        <v>49</v>
      </c>
      <c r="G70" s="227" t="s">
        <v>49</v>
      </c>
    </row>
    <row r="71" spans="1:7" s="83" customFormat="1" ht="16.5" customHeight="1" x14ac:dyDescent="0.2">
      <c r="A71" s="230"/>
      <c r="B71" s="230" t="s">
        <v>244</v>
      </c>
      <c r="C71" s="89" t="s">
        <v>245</v>
      </c>
      <c r="D71" s="224">
        <v>8</v>
      </c>
      <c r="E71" s="225">
        <v>74</v>
      </c>
      <c r="F71" s="225">
        <v>60</v>
      </c>
      <c r="G71" s="225">
        <v>14</v>
      </c>
    </row>
    <row r="72" spans="1:7" s="83" customFormat="1" ht="16.5" customHeight="1" x14ac:dyDescent="0.2">
      <c r="A72" s="230"/>
      <c r="B72" s="230" t="s">
        <v>246</v>
      </c>
      <c r="C72" s="89" t="s">
        <v>247</v>
      </c>
      <c r="D72" s="224">
        <v>3</v>
      </c>
      <c r="E72" s="225">
        <v>19</v>
      </c>
      <c r="F72" s="225">
        <v>14</v>
      </c>
      <c r="G72" s="225">
        <v>5</v>
      </c>
    </row>
    <row r="73" spans="1:7" s="83" customFormat="1" ht="16.5" customHeight="1" x14ac:dyDescent="0.2">
      <c r="A73" s="230"/>
      <c r="B73" s="230" t="s">
        <v>248</v>
      </c>
      <c r="C73" s="89" t="s">
        <v>249</v>
      </c>
      <c r="D73" s="224" t="s">
        <v>49</v>
      </c>
      <c r="E73" s="225" t="s">
        <v>49</v>
      </c>
      <c r="F73" s="225" t="s">
        <v>49</v>
      </c>
      <c r="G73" s="225" t="s">
        <v>49</v>
      </c>
    </row>
    <row r="74" spans="1:7" s="83" customFormat="1" ht="16.5" customHeight="1" x14ac:dyDescent="0.2">
      <c r="A74" s="230" t="s">
        <v>60</v>
      </c>
      <c r="B74" s="230"/>
      <c r="C74" s="89" t="s">
        <v>61</v>
      </c>
      <c r="D74" s="224">
        <v>1052</v>
      </c>
      <c r="E74" s="224">
        <v>7490</v>
      </c>
      <c r="F74" s="224">
        <v>3502</v>
      </c>
      <c r="G74" s="224">
        <f t="shared" ref="G74" si="9">SUM(G75:G86)</f>
        <v>3979</v>
      </c>
    </row>
    <row r="75" spans="1:7" s="83" customFormat="1" ht="16.5" customHeight="1" x14ac:dyDescent="0.2">
      <c r="A75" s="230"/>
      <c r="B75" s="230" t="s">
        <v>250</v>
      </c>
      <c r="C75" s="89" t="s">
        <v>251</v>
      </c>
      <c r="D75" s="226">
        <v>2</v>
      </c>
      <c r="E75" s="227">
        <v>21</v>
      </c>
      <c r="F75" s="227">
        <v>15</v>
      </c>
      <c r="G75" s="227">
        <v>6</v>
      </c>
    </row>
    <row r="76" spans="1:7" s="83" customFormat="1" ht="16.5" customHeight="1" x14ac:dyDescent="0.2">
      <c r="A76" s="230"/>
      <c r="B76" s="230" t="s">
        <v>252</v>
      </c>
      <c r="C76" s="89" t="s">
        <v>253</v>
      </c>
      <c r="D76" s="224">
        <v>8</v>
      </c>
      <c r="E76" s="225">
        <v>33</v>
      </c>
      <c r="F76" s="225">
        <v>19</v>
      </c>
      <c r="G76" s="225">
        <v>14</v>
      </c>
    </row>
    <row r="77" spans="1:7" s="83" customFormat="1" ht="16.5" customHeight="1" x14ac:dyDescent="0.2">
      <c r="A77" s="230"/>
      <c r="B77" s="230" t="s">
        <v>254</v>
      </c>
      <c r="C77" s="89" t="s">
        <v>255</v>
      </c>
      <c r="D77" s="224">
        <v>60</v>
      </c>
      <c r="E77" s="225">
        <v>539</v>
      </c>
      <c r="F77" s="225">
        <v>334</v>
      </c>
      <c r="G77" s="225">
        <v>205</v>
      </c>
    </row>
    <row r="78" spans="1:7" s="83" customFormat="1" ht="16.5" customHeight="1" x14ac:dyDescent="0.2">
      <c r="A78" s="230"/>
      <c r="B78" s="230" t="s">
        <v>256</v>
      </c>
      <c r="C78" s="89" t="s">
        <v>257</v>
      </c>
      <c r="D78" s="224">
        <v>77</v>
      </c>
      <c r="E78" s="225">
        <v>551</v>
      </c>
      <c r="F78" s="225">
        <v>396</v>
      </c>
      <c r="G78" s="225">
        <v>155</v>
      </c>
    </row>
    <row r="79" spans="1:7" s="83" customFormat="1" ht="16.5" customHeight="1" x14ac:dyDescent="0.2">
      <c r="A79" s="230"/>
      <c r="B79" s="230" t="s">
        <v>258</v>
      </c>
      <c r="C79" s="89" t="s">
        <v>259</v>
      </c>
      <c r="D79" s="224">
        <v>75</v>
      </c>
      <c r="E79" s="225">
        <v>686</v>
      </c>
      <c r="F79" s="225">
        <v>403</v>
      </c>
      <c r="G79" s="225">
        <v>283</v>
      </c>
    </row>
    <row r="80" spans="1:7" s="83" customFormat="1" ht="16.5" customHeight="1" x14ac:dyDescent="0.2">
      <c r="A80" s="230"/>
      <c r="B80" s="230" t="s">
        <v>260</v>
      </c>
      <c r="C80" s="89" t="s">
        <v>261</v>
      </c>
      <c r="D80" s="224">
        <v>66</v>
      </c>
      <c r="E80" s="225">
        <v>272</v>
      </c>
      <c r="F80" s="225">
        <v>164</v>
      </c>
      <c r="G80" s="225">
        <v>108</v>
      </c>
    </row>
    <row r="81" spans="1:7" s="83" customFormat="1" ht="16.5" customHeight="1" x14ac:dyDescent="0.2">
      <c r="A81" s="230"/>
      <c r="B81" s="230" t="s">
        <v>262</v>
      </c>
      <c r="C81" s="89" t="s">
        <v>263</v>
      </c>
      <c r="D81" s="224">
        <v>2</v>
      </c>
      <c r="E81" s="225">
        <v>296</v>
      </c>
      <c r="F81" s="225">
        <v>63</v>
      </c>
      <c r="G81" s="225">
        <v>233</v>
      </c>
    </row>
    <row r="82" spans="1:7" s="83" customFormat="1" ht="16.5" customHeight="1" x14ac:dyDescent="0.2">
      <c r="A82" s="230"/>
      <c r="B82" s="230" t="s">
        <v>264</v>
      </c>
      <c r="C82" s="89" t="s">
        <v>265</v>
      </c>
      <c r="D82" s="224">
        <v>102</v>
      </c>
      <c r="E82" s="225">
        <v>328</v>
      </c>
      <c r="F82" s="225">
        <v>79</v>
      </c>
      <c r="G82" s="225">
        <v>240</v>
      </c>
    </row>
    <row r="83" spans="1:7" s="83" customFormat="1" ht="16.5" customHeight="1" x14ac:dyDescent="0.2">
      <c r="A83" s="230"/>
      <c r="B83" s="230" t="s">
        <v>266</v>
      </c>
      <c r="C83" s="89" t="s">
        <v>267</v>
      </c>
      <c r="D83" s="224">
        <v>225</v>
      </c>
      <c r="E83" s="225">
        <v>2233</v>
      </c>
      <c r="F83" s="225">
        <v>694</v>
      </c>
      <c r="G83" s="225">
        <v>1539</v>
      </c>
    </row>
    <row r="84" spans="1:7" s="83" customFormat="1" ht="16.5" customHeight="1" x14ac:dyDescent="0.2">
      <c r="A84" s="230"/>
      <c r="B84" s="230" t="s">
        <v>268</v>
      </c>
      <c r="C84" s="89" t="s">
        <v>269</v>
      </c>
      <c r="D84" s="224">
        <v>128</v>
      </c>
      <c r="E84" s="225">
        <v>781</v>
      </c>
      <c r="F84" s="225">
        <v>565</v>
      </c>
      <c r="G84" s="225">
        <v>216</v>
      </c>
    </row>
    <row r="85" spans="1:7" s="83" customFormat="1" ht="16.5" customHeight="1" x14ac:dyDescent="0.2">
      <c r="A85" s="230"/>
      <c r="B85" s="230" t="s">
        <v>270</v>
      </c>
      <c r="C85" s="89" t="s">
        <v>271</v>
      </c>
      <c r="D85" s="224">
        <v>271</v>
      </c>
      <c r="E85" s="225">
        <v>1564</v>
      </c>
      <c r="F85" s="225">
        <v>675</v>
      </c>
      <c r="G85" s="225">
        <v>889</v>
      </c>
    </row>
    <row r="86" spans="1:7" s="83" customFormat="1" ht="16.5" customHeight="1" x14ac:dyDescent="0.2">
      <c r="A86" s="230"/>
      <c r="B86" s="230" t="s">
        <v>272</v>
      </c>
      <c r="C86" s="89" t="s">
        <v>273</v>
      </c>
      <c r="D86" s="224">
        <v>35</v>
      </c>
      <c r="E86" s="225">
        <v>185</v>
      </c>
      <c r="F86" s="225">
        <v>94</v>
      </c>
      <c r="G86" s="225">
        <v>91</v>
      </c>
    </row>
    <row r="87" spans="1:7" s="83" customFormat="1" ht="16.5" customHeight="1" x14ac:dyDescent="0.2">
      <c r="A87" s="230" t="s">
        <v>62</v>
      </c>
      <c r="B87" s="230"/>
      <c r="C87" s="89" t="s">
        <v>63</v>
      </c>
      <c r="D87" s="224">
        <f>SUM(D88:D93)</f>
        <v>72</v>
      </c>
      <c r="E87" s="224">
        <f t="shared" ref="E87:G87" si="10">SUM(E88:E93)</f>
        <v>922</v>
      </c>
      <c r="F87" s="224">
        <f t="shared" si="10"/>
        <v>377</v>
      </c>
      <c r="G87" s="224">
        <f t="shared" si="10"/>
        <v>536</v>
      </c>
    </row>
    <row r="88" spans="1:7" s="83" customFormat="1" ht="16.5" customHeight="1" x14ac:dyDescent="0.2">
      <c r="A88" s="230"/>
      <c r="B88" s="230" t="s">
        <v>274</v>
      </c>
      <c r="C88" s="89" t="s">
        <v>275</v>
      </c>
      <c r="D88" s="224">
        <v>9</v>
      </c>
      <c r="E88" s="225">
        <v>146</v>
      </c>
      <c r="F88" s="225">
        <v>61</v>
      </c>
      <c r="G88" s="225">
        <v>85</v>
      </c>
    </row>
    <row r="89" spans="1:7" s="83" customFormat="1" ht="16.5" customHeight="1" x14ac:dyDescent="0.2">
      <c r="A89" s="230"/>
      <c r="B89" s="230" t="s">
        <v>276</v>
      </c>
      <c r="C89" s="89" t="s">
        <v>277</v>
      </c>
      <c r="D89" s="224">
        <v>10</v>
      </c>
      <c r="E89" s="225">
        <v>142</v>
      </c>
      <c r="F89" s="225">
        <v>65</v>
      </c>
      <c r="G89" s="225">
        <v>77</v>
      </c>
    </row>
    <row r="90" spans="1:7" s="83" customFormat="1" ht="16.5" customHeight="1" x14ac:dyDescent="0.2">
      <c r="A90" s="230"/>
      <c r="B90" s="230" t="s">
        <v>278</v>
      </c>
      <c r="C90" s="89" t="s">
        <v>279</v>
      </c>
      <c r="D90" s="224">
        <v>4</v>
      </c>
      <c r="E90" s="225">
        <v>19</v>
      </c>
      <c r="F90" s="225">
        <v>11</v>
      </c>
      <c r="G90" s="225">
        <v>8</v>
      </c>
    </row>
    <row r="91" spans="1:7" s="83" customFormat="1" ht="16.5" customHeight="1" x14ac:dyDescent="0.2">
      <c r="A91" s="230"/>
      <c r="B91" s="230" t="s">
        <v>280</v>
      </c>
      <c r="C91" s="89" t="s">
        <v>281</v>
      </c>
      <c r="D91" s="224">
        <v>2</v>
      </c>
      <c r="E91" s="225">
        <v>27</v>
      </c>
      <c r="F91" s="225">
        <v>17</v>
      </c>
      <c r="G91" s="225">
        <v>10</v>
      </c>
    </row>
    <row r="92" spans="1:7" s="83" customFormat="1" ht="16.5" customHeight="1" x14ac:dyDescent="0.2">
      <c r="A92" s="230"/>
      <c r="B92" s="230" t="s">
        <v>282</v>
      </c>
      <c r="C92" s="89" t="s">
        <v>283</v>
      </c>
      <c r="D92" s="226" t="s">
        <v>49</v>
      </c>
      <c r="E92" s="227" t="s">
        <v>49</v>
      </c>
      <c r="F92" s="227" t="s">
        <v>49</v>
      </c>
      <c r="G92" s="227" t="s">
        <v>49</v>
      </c>
    </row>
    <row r="93" spans="1:7" s="83" customFormat="1" ht="16.5" customHeight="1" x14ac:dyDescent="0.2">
      <c r="A93" s="230"/>
      <c r="B93" s="230" t="s">
        <v>284</v>
      </c>
      <c r="C93" s="89" t="s">
        <v>285</v>
      </c>
      <c r="D93" s="224">
        <v>47</v>
      </c>
      <c r="E93" s="225">
        <v>588</v>
      </c>
      <c r="F93" s="225">
        <v>223</v>
      </c>
      <c r="G93" s="225">
        <v>356</v>
      </c>
    </row>
    <row r="94" spans="1:7" s="83" customFormat="1" ht="16.5" customHeight="1" x14ac:dyDescent="0.2">
      <c r="A94" s="230" t="s">
        <v>64</v>
      </c>
      <c r="B94" s="230"/>
      <c r="C94" s="89" t="s">
        <v>65</v>
      </c>
      <c r="D94" s="224">
        <f>SUM(D95:D97)</f>
        <v>531</v>
      </c>
      <c r="E94" s="224">
        <f t="shared" ref="E94:G94" si="11">SUM(E95:E97)</f>
        <v>1279</v>
      </c>
      <c r="F94" s="224">
        <f t="shared" si="11"/>
        <v>724</v>
      </c>
      <c r="G94" s="224">
        <f t="shared" si="11"/>
        <v>549</v>
      </c>
    </row>
    <row r="95" spans="1:7" s="83" customFormat="1" ht="16.5" customHeight="1" x14ac:dyDescent="0.2">
      <c r="A95" s="230"/>
      <c r="B95" s="230" t="s">
        <v>286</v>
      </c>
      <c r="C95" s="89" t="s">
        <v>287</v>
      </c>
      <c r="D95" s="224">
        <v>64</v>
      </c>
      <c r="E95" s="225">
        <v>217</v>
      </c>
      <c r="F95" s="225">
        <v>140</v>
      </c>
      <c r="G95" s="225">
        <v>77</v>
      </c>
    </row>
    <row r="96" spans="1:7" s="83" customFormat="1" ht="16.5" customHeight="1" x14ac:dyDescent="0.2">
      <c r="A96" s="230"/>
      <c r="B96" s="230" t="s">
        <v>288</v>
      </c>
      <c r="C96" s="89" t="s">
        <v>289</v>
      </c>
      <c r="D96" s="224">
        <v>444</v>
      </c>
      <c r="E96" s="225">
        <v>913</v>
      </c>
      <c r="F96" s="225">
        <v>480</v>
      </c>
      <c r="G96" s="225">
        <v>427</v>
      </c>
    </row>
    <row r="97" spans="1:7" s="83" customFormat="1" ht="16.5" customHeight="1" x14ac:dyDescent="0.2">
      <c r="A97" s="230"/>
      <c r="B97" s="230" t="s">
        <v>290</v>
      </c>
      <c r="C97" s="89" t="s">
        <v>291</v>
      </c>
      <c r="D97" s="224">
        <v>23</v>
      </c>
      <c r="E97" s="225">
        <v>149</v>
      </c>
      <c r="F97" s="225">
        <v>104</v>
      </c>
      <c r="G97" s="225">
        <v>45</v>
      </c>
    </row>
    <row r="98" spans="1:7" s="83" customFormat="1" ht="16" customHeight="1" x14ac:dyDescent="0.2">
      <c r="A98" s="90"/>
      <c r="B98" s="96"/>
      <c r="C98" s="97"/>
      <c r="D98" s="93"/>
      <c r="E98" s="93"/>
      <c r="F98" s="93"/>
    </row>
    <row r="99" spans="1:7" s="80" customFormat="1" ht="15.75" customHeight="1" x14ac:dyDescent="0.2">
      <c r="A99" s="293" t="s">
        <v>215</v>
      </c>
      <c r="B99" s="293"/>
      <c r="C99" s="293"/>
      <c r="D99" s="293"/>
    </row>
    <row r="100" spans="1:7" s="80" customFormat="1" ht="17.25" customHeight="1" x14ac:dyDescent="0.2">
      <c r="A100" s="117"/>
      <c r="B100" s="78"/>
      <c r="C100" s="117"/>
      <c r="D100" s="94"/>
      <c r="E100" s="94"/>
      <c r="F100" s="94"/>
      <c r="G100" s="95"/>
    </row>
    <row r="101" spans="1:7" s="83" customFormat="1" ht="16" customHeight="1" x14ac:dyDescent="0.2">
      <c r="A101" s="294" t="s">
        <v>144</v>
      </c>
      <c r="B101" s="294"/>
      <c r="C101" s="294"/>
      <c r="D101" s="296" t="s">
        <v>39</v>
      </c>
      <c r="E101" s="298" t="s">
        <v>145</v>
      </c>
      <c r="F101" s="81"/>
      <c r="G101" s="82"/>
    </row>
    <row r="102" spans="1:7" s="83" customFormat="1" ht="16" customHeight="1" x14ac:dyDescent="0.2">
      <c r="A102" s="295"/>
      <c r="B102" s="295"/>
      <c r="C102" s="295"/>
      <c r="D102" s="297"/>
      <c r="E102" s="299"/>
      <c r="F102" s="84" t="s">
        <v>29</v>
      </c>
      <c r="G102" s="85" t="s">
        <v>30</v>
      </c>
    </row>
    <row r="103" spans="1:7" s="83" customFormat="1" ht="5.15" customHeight="1" x14ac:dyDescent="0.2">
      <c r="A103" s="90"/>
      <c r="B103" s="91"/>
      <c r="C103" s="92"/>
      <c r="D103" s="93"/>
      <c r="E103" s="93"/>
      <c r="F103" s="93"/>
    </row>
    <row r="104" spans="1:7" s="83" customFormat="1" ht="16.5" customHeight="1" x14ac:dyDescent="0.2">
      <c r="A104" s="230" t="s">
        <v>66</v>
      </c>
      <c r="B104" s="230"/>
      <c r="C104" s="89" t="s">
        <v>67</v>
      </c>
      <c r="D104" s="224">
        <f>SUM(D105:D108)</f>
        <v>250</v>
      </c>
      <c r="E104" s="224">
        <f t="shared" ref="E104:G104" si="12">SUM(E105:E108)</f>
        <v>1578</v>
      </c>
      <c r="F104" s="224">
        <f t="shared" si="12"/>
        <v>923</v>
      </c>
      <c r="G104" s="224">
        <f t="shared" si="12"/>
        <v>654</v>
      </c>
    </row>
    <row r="105" spans="1:7" s="83" customFormat="1" ht="16.5" customHeight="1" x14ac:dyDescent="0.2">
      <c r="A105" s="230"/>
      <c r="B105" s="230" t="s">
        <v>292</v>
      </c>
      <c r="C105" s="89" t="s">
        <v>293</v>
      </c>
      <c r="D105" s="224">
        <v>7</v>
      </c>
      <c r="E105" s="225">
        <v>386</v>
      </c>
      <c r="F105" s="225">
        <v>154</v>
      </c>
      <c r="G105" s="225">
        <v>232</v>
      </c>
    </row>
    <row r="106" spans="1:7" s="83" customFormat="1" ht="16.5" customHeight="1" x14ac:dyDescent="0.2">
      <c r="A106" s="230"/>
      <c r="B106" s="230" t="s">
        <v>294</v>
      </c>
      <c r="C106" s="89" t="s">
        <v>295</v>
      </c>
      <c r="D106" s="224">
        <v>141</v>
      </c>
      <c r="E106" s="225">
        <v>555</v>
      </c>
      <c r="F106" s="225">
        <v>301</v>
      </c>
      <c r="G106" s="225">
        <v>254</v>
      </c>
    </row>
    <row r="107" spans="1:7" s="83" customFormat="1" ht="16.5" customHeight="1" x14ac:dyDescent="0.2">
      <c r="A107" s="230"/>
      <c r="B107" s="230" t="s">
        <v>296</v>
      </c>
      <c r="C107" s="89" t="s">
        <v>297</v>
      </c>
      <c r="D107" s="224">
        <v>5</v>
      </c>
      <c r="E107" s="225">
        <v>73</v>
      </c>
      <c r="F107" s="225">
        <v>51</v>
      </c>
      <c r="G107" s="225">
        <v>22</v>
      </c>
    </row>
    <row r="108" spans="1:7" s="83" customFormat="1" ht="16.5" customHeight="1" x14ac:dyDescent="0.2">
      <c r="A108" s="230"/>
      <c r="B108" s="230" t="s">
        <v>298</v>
      </c>
      <c r="C108" s="89" t="s">
        <v>299</v>
      </c>
      <c r="D108" s="224">
        <v>97</v>
      </c>
      <c r="E108" s="225">
        <v>564</v>
      </c>
      <c r="F108" s="225">
        <v>417</v>
      </c>
      <c r="G108" s="225">
        <v>146</v>
      </c>
    </row>
    <row r="109" spans="1:7" s="83" customFormat="1" ht="16.5" customHeight="1" x14ac:dyDescent="0.2">
      <c r="A109" s="230" t="s">
        <v>68</v>
      </c>
      <c r="B109" s="230"/>
      <c r="C109" s="89" t="s">
        <v>69</v>
      </c>
      <c r="D109" s="224">
        <f>SUM(D110:D112)</f>
        <v>703</v>
      </c>
      <c r="E109" s="224">
        <f t="shared" ref="E109:G109" si="13">SUM(E110:E112)</f>
        <v>4704</v>
      </c>
      <c r="F109" s="224">
        <f t="shared" si="13"/>
        <v>1659</v>
      </c>
      <c r="G109" s="224">
        <f t="shared" si="13"/>
        <v>3015</v>
      </c>
    </row>
    <row r="110" spans="1:7" s="83" customFormat="1" ht="16.5" customHeight="1" x14ac:dyDescent="0.2">
      <c r="A110" s="230"/>
      <c r="B110" s="230" t="s">
        <v>300</v>
      </c>
      <c r="C110" s="89" t="s">
        <v>301</v>
      </c>
      <c r="D110" s="224">
        <v>17</v>
      </c>
      <c r="E110" s="225">
        <v>345</v>
      </c>
      <c r="F110" s="225">
        <v>128</v>
      </c>
      <c r="G110" s="225">
        <v>217</v>
      </c>
    </row>
    <row r="111" spans="1:7" s="83" customFormat="1" ht="16.5" customHeight="1" x14ac:dyDescent="0.2">
      <c r="A111" s="230"/>
      <c r="B111" s="230" t="s">
        <v>302</v>
      </c>
      <c r="C111" s="89" t="s">
        <v>303</v>
      </c>
      <c r="D111" s="224">
        <v>653</v>
      </c>
      <c r="E111" s="225">
        <v>3890</v>
      </c>
      <c r="F111" s="225">
        <v>1413</v>
      </c>
      <c r="G111" s="225">
        <v>2452</v>
      </c>
    </row>
    <row r="112" spans="1:7" s="83" customFormat="1" ht="16.5" customHeight="1" x14ac:dyDescent="0.2">
      <c r="A112" s="230"/>
      <c r="B112" s="230" t="s">
        <v>304</v>
      </c>
      <c r="C112" s="89" t="s">
        <v>305</v>
      </c>
      <c r="D112" s="224">
        <v>33</v>
      </c>
      <c r="E112" s="225">
        <v>469</v>
      </c>
      <c r="F112" s="225">
        <v>118</v>
      </c>
      <c r="G112" s="225">
        <v>346</v>
      </c>
    </row>
    <row r="113" spans="1:7" s="83" customFormat="1" ht="16.5" customHeight="1" x14ac:dyDescent="0.2">
      <c r="A113" s="230" t="s">
        <v>70</v>
      </c>
      <c r="B113" s="230"/>
      <c r="C113" s="89" t="s">
        <v>71</v>
      </c>
      <c r="D113" s="224">
        <f>SUM(D114:D116)</f>
        <v>437</v>
      </c>
      <c r="E113" s="224">
        <f t="shared" ref="E113:G113" si="14">SUM(E114:E116)</f>
        <v>1918</v>
      </c>
      <c r="F113" s="224">
        <f t="shared" si="14"/>
        <v>768</v>
      </c>
      <c r="G113" s="224">
        <f t="shared" si="14"/>
        <v>1130</v>
      </c>
    </row>
    <row r="114" spans="1:7" s="83" customFormat="1" ht="16.5" customHeight="1" x14ac:dyDescent="0.2">
      <c r="A114" s="230"/>
      <c r="B114" s="230" t="s">
        <v>306</v>
      </c>
      <c r="C114" s="89" t="s">
        <v>307</v>
      </c>
      <c r="D114" s="224">
        <v>337</v>
      </c>
      <c r="E114" s="225">
        <v>847</v>
      </c>
      <c r="F114" s="225">
        <v>287</v>
      </c>
      <c r="G114" s="225">
        <v>560</v>
      </c>
    </row>
    <row r="115" spans="1:7" s="83" customFormat="1" ht="16.5" customHeight="1" x14ac:dyDescent="0.2">
      <c r="A115" s="230"/>
      <c r="B115" s="230" t="s">
        <v>308</v>
      </c>
      <c r="C115" s="89" t="s">
        <v>309</v>
      </c>
      <c r="D115" s="224">
        <v>50</v>
      </c>
      <c r="E115" s="225">
        <v>250</v>
      </c>
      <c r="F115" s="225">
        <v>102</v>
      </c>
      <c r="G115" s="225">
        <v>148</v>
      </c>
    </row>
    <row r="116" spans="1:7" s="83" customFormat="1" ht="16.5" customHeight="1" x14ac:dyDescent="0.2">
      <c r="A116" s="230"/>
      <c r="B116" s="230" t="s">
        <v>310</v>
      </c>
      <c r="C116" s="89" t="s">
        <v>311</v>
      </c>
      <c r="D116" s="224">
        <v>50</v>
      </c>
      <c r="E116" s="225">
        <v>821</v>
      </c>
      <c r="F116" s="225">
        <v>379</v>
      </c>
      <c r="G116" s="225">
        <v>422</v>
      </c>
    </row>
    <row r="117" spans="1:7" s="83" customFormat="1" ht="16.5" customHeight="1" x14ac:dyDescent="0.2">
      <c r="A117" s="230" t="s">
        <v>72</v>
      </c>
      <c r="B117" s="230"/>
      <c r="C117" s="89" t="s">
        <v>73</v>
      </c>
      <c r="D117" s="224">
        <f>SUM(D118:D119)</f>
        <v>231</v>
      </c>
      <c r="E117" s="224">
        <f t="shared" ref="E117:G117" si="15">SUM(E118:E119)</f>
        <v>2993</v>
      </c>
      <c r="F117" s="224">
        <f t="shared" si="15"/>
        <v>1135</v>
      </c>
      <c r="G117" s="224">
        <f t="shared" si="15"/>
        <v>1858</v>
      </c>
    </row>
    <row r="118" spans="1:7" s="83" customFormat="1" ht="16.5" customHeight="1" x14ac:dyDescent="0.2">
      <c r="A118" s="230"/>
      <c r="B118" s="230" t="s">
        <v>312</v>
      </c>
      <c r="C118" s="89" t="s">
        <v>313</v>
      </c>
      <c r="D118" s="224">
        <v>49</v>
      </c>
      <c r="E118" s="225">
        <v>1849</v>
      </c>
      <c r="F118" s="225">
        <v>756</v>
      </c>
      <c r="G118" s="225">
        <v>1093</v>
      </c>
    </row>
    <row r="119" spans="1:7" s="83" customFormat="1" ht="16.5" customHeight="1" x14ac:dyDescent="0.2">
      <c r="A119" s="230"/>
      <c r="B119" s="230" t="s">
        <v>314</v>
      </c>
      <c r="C119" s="89" t="s">
        <v>315</v>
      </c>
      <c r="D119" s="224">
        <v>182</v>
      </c>
      <c r="E119" s="225">
        <v>1144</v>
      </c>
      <c r="F119" s="225">
        <v>379</v>
      </c>
      <c r="G119" s="225">
        <v>765</v>
      </c>
    </row>
    <row r="120" spans="1:7" s="83" customFormat="1" ht="16.5" customHeight="1" x14ac:dyDescent="0.2">
      <c r="A120" s="230" t="s">
        <v>74</v>
      </c>
      <c r="B120" s="230"/>
      <c r="C120" s="89" t="s">
        <v>75</v>
      </c>
      <c r="D120" s="224">
        <f>SUM(D121:D123)</f>
        <v>478</v>
      </c>
      <c r="E120" s="224">
        <f t="shared" ref="E120:G120" si="16">SUM(E121:E123)</f>
        <v>6698</v>
      </c>
      <c r="F120" s="224">
        <f t="shared" si="16"/>
        <v>1685</v>
      </c>
      <c r="G120" s="224">
        <f t="shared" si="16"/>
        <v>4654</v>
      </c>
    </row>
    <row r="121" spans="1:7" s="83" customFormat="1" ht="16.5" customHeight="1" x14ac:dyDescent="0.2">
      <c r="A121" s="230"/>
      <c r="B121" s="230" t="s">
        <v>316</v>
      </c>
      <c r="C121" s="89" t="s">
        <v>317</v>
      </c>
      <c r="D121" s="224">
        <v>248</v>
      </c>
      <c r="E121" s="225">
        <v>2733</v>
      </c>
      <c r="F121" s="225">
        <v>712</v>
      </c>
      <c r="G121" s="225">
        <v>1766</v>
      </c>
    </row>
    <row r="122" spans="1:7" s="83" customFormat="1" ht="16.5" customHeight="1" x14ac:dyDescent="0.2">
      <c r="A122" s="230"/>
      <c r="B122" s="230" t="s">
        <v>318</v>
      </c>
      <c r="C122" s="89" t="s">
        <v>319</v>
      </c>
      <c r="D122" s="224">
        <v>7</v>
      </c>
      <c r="E122" s="225">
        <v>90</v>
      </c>
      <c r="F122" s="225">
        <v>22</v>
      </c>
      <c r="G122" s="225">
        <v>43</v>
      </c>
    </row>
    <row r="123" spans="1:7" s="83" customFormat="1" ht="16.5" customHeight="1" x14ac:dyDescent="0.2">
      <c r="A123" s="230"/>
      <c r="B123" s="230" t="s">
        <v>320</v>
      </c>
      <c r="C123" s="89" t="s">
        <v>321</v>
      </c>
      <c r="D123" s="224">
        <v>223</v>
      </c>
      <c r="E123" s="225">
        <v>3875</v>
      </c>
      <c r="F123" s="225">
        <v>951</v>
      </c>
      <c r="G123" s="225">
        <v>2845</v>
      </c>
    </row>
    <row r="124" spans="1:7" s="83" customFormat="1" ht="16.5" customHeight="1" x14ac:dyDescent="0.2">
      <c r="A124" s="230" t="s">
        <v>76</v>
      </c>
      <c r="B124" s="230"/>
      <c r="C124" s="89" t="s">
        <v>77</v>
      </c>
      <c r="D124" s="224">
        <f>SUM(D125:D126)</f>
        <v>16</v>
      </c>
      <c r="E124" s="224">
        <f t="shared" ref="E124:G124" si="17">SUM(E125:E126)</f>
        <v>509</v>
      </c>
      <c r="F124" s="224">
        <f t="shared" si="17"/>
        <v>346</v>
      </c>
      <c r="G124" s="224">
        <f t="shared" si="17"/>
        <v>163</v>
      </c>
    </row>
    <row r="125" spans="1:7" s="83" customFormat="1" ht="16.5" customHeight="1" x14ac:dyDescent="0.2">
      <c r="A125" s="230"/>
      <c r="B125" s="230" t="s">
        <v>322</v>
      </c>
      <c r="C125" s="89" t="s">
        <v>323</v>
      </c>
      <c r="D125" s="224">
        <v>12</v>
      </c>
      <c r="E125" s="225">
        <v>460</v>
      </c>
      <c r="F125" s="225">
        <v>317</v>
      </c>
      <c r="G125" s="225">
        <v>143</v>
      </c>
    </row>
    <row r="126" spans="1:7" s="83" customFormat="1" ht="16.5" customHeight="1" x14ac:dyDescent="0.2">
      <c r="A126" s="230"/>
      <c r="B126" s="230" t="s">
        <v>324</v>
      </c>
      <c r="C126" s="89" t="s">
        <v>325</v>
      </c>
      <c r="D126" s="224">
        <v>4</v>
      </c>
      <c r="E126" s="225">
        <v>49</v>
      </c>
      <c r="F126" s="225">
        <v>29</v>
      </c>
      <c r="G126" s="225">
        <v>20</v>
      </c>
    </row>
    <row r="127" spans="1:7" s="83" customFormat="1" ht="16.5" customHeight="1" x14ac:dyDescent="0.2">
      <c r="A127" s="230" t="s">
        <v>78</v>
      </c>
      <c r="B127" s="230"/>
      <c r="C127" s="89" t="s">
        <v>93</v>
      </c>
      <c r="D127" s="224">
        <f>SUM(D128:D135)</f>
        <v>314</v>
      </c>
      <c r="E127" s="224">
        <f t="shared" ref="E127:G127" si="18">SUM(E128:E135)</f>
        <v>4961</v>
      </c>
      <c r="F127" s="224">
        <f t="shared" si="18"/>
        <v>3006</v>
      </c>
      <c r="G127" s="224">
        <f t="shared" si="18"/>
        <v>1954</v>
      </c>
    </row>
    <row r="128" spans="1:7" s="83" customFormat="1" ht="16.5" customHeight="1" x14ac:dyDescent="0.2">
      <c r="A128" s="230"/>
      <c r="B128" s="230" t="s">
        <v>326</v>
      </c>
      <c r="C128" s="89" t="s">
        <v>327</v>
      </c>
      <c r="D128" s="224">
        <v>19</v>
      </c>
      <c r="E128" s="225">
        <v>275</v>
      </c>
      <c r="F128" s="225">
        <v>240</v>
      </c>
      <c r="G128" s="225">
        <v>35</v>
      </c>
    </row>
    <row r="129" spans="1:7" s="83" customFormat="1" ht="16.5" customHeight="1" x14ac:dyDescent="0.2">
      <c r="A129" s="230"/>
      <c r="B129" s="230" t="s">
        <v>328</v>
      </c>
      <c r="C129" s="89" t="s">
        <v>329</v>
      </c>
      <c r="D129" s="224">
        <v>41</v>
      </c>
      <c r="E129" s="225">
        <v>194</v>
      </c>
      <c r="F129" s="225">
        <v>158</v>
      </c>
      <c r="G129" s="225">
        <v>36</v>
      </c>
    </row>
    <row r="130" spans="1:7" s="83" customFormat="1" ht="16.5" customHeight="1" x14ac:dyDescent="0.2">
      <c r="A130" s="230"/>
      <c r="B130" s="230" t="s">
        <v>330</v>
      </c>
      <c r="C130" s="89" t="s">
        <v>331</v>
      </c>
      <c r="D130" s="224">
        <v>29</v>
      </c>
      <c r="E130" s="225">
        <v>177</v>
      </c>
      <c r="F130" s="225">
        <v>149</v>
      </c>
      <c r="G130" s="225">
        <v>27</v>
      </c>
    </row>
    <row r="131" spans="1:7" s="83" customFormat="1" ht="16.5" customHeight="1" x14ac:dyDescent="0.2">
      <c r="A131" s="230"/>
      <c r="B131" s="230" t="s">
        <v>332</v>
      </c>
      <c r="C131" s="89" t="s">
        <v>333</v>
      </c>
      <c r="D131" s="224">
        <v>26</v>
      </c>
      <c r="E131" s="225">
        <v>1728</v>
      </c>
      <c r="F131" s="225">
        <v>981</v>
      </c>
      <c r="G131" s="225">
        <v>747</v>
      </c>
    </row>
    <row r="132" spans="1:7" s="83" customFormat="1" ht="16.5" customHeight="1" x14ac:dyDescent="0.2">
      <c r="A132" s="230"/>
      <c r="B132" s="230" t="s">
        <v>334</v>
      </c>
      <c r="C132" s="89" t="s">
        <v>335</v>
      </c>
      <c r="D132" s="224">
        <v>79</v>
      </c>
      <c r="E132" s="225">
        <v>2106</v>
      </c>
      <c r="F132" s="225">
        <v>1215</v>
      </c>
      <c r="G132" s="225">
        <v>891</v>
      </c>
    </row>
    <row r="133" spans="1:7" s="83" customFormat="1" ht="16.5" customHeight="1" x14ac:dyDescent="0.2">
      <c r="A133" s="230"/>
      <c r="B133" s="230" t="s">
        <v>336</v>
      </c>
      <c r="C133" s="89" t="s">
        <v>337</v>
      </c>
      <c r="D133" s="224">
        <v>38</v>
      </c>
      <c r="E133" s="225">
        <v>212</v>
      </c>
      <c r="F133" s="225">
        <v>113</v>
      </c>
      <c r="G133" s="225">
        <v>99</v>
      </c>
    </row>
    <row r="134" spans="1:7" s="83" customFormat="1" ht="16.5" customHeight="1" x14ac:dyDescent="0.2">
      <c r="A134" s="230"/>
      <c r="B134" s="230" t="s">
        <v>338</v>
      </c>
      <c r="C134" s="89" t="s">
        <v>339</v>
      </c>
      <c r="D134" s="224">
        <v>78</v>
      </c>
      <c r="E134" s="225">
        <v>258</v>
      </c>
      <c r="F134" s="225">
        <v>147</v>
      </c>
      <c r="G134" s="225">
        <v>111</v>
      </c>
    </row>
    <row r="135" spans="1:7" s="83" customFormat="1" ht="16.5" customHeight="1" x14ac:dyDescent="0.2">
      <c r="A135" s="230"/>
      <c r="B135" s="230" t="s">
        <v>340</v>
      </c>
      <c r="C135" s="89" t="s">
        <v>341</v>
      </c>
      <c r="D135" s="224">
        <v>4</v>
      </c>
      <c r="E135" s="225">
        <v>11</v>
      </c>
      <c r="F135" s="225">
        <v>3</v>
      </c>
      <c r="G135" s="225">
        <v>8</v>
      </c>
    </row>
    <row r="136" spans="1:7" ht="16.5" customHeight="1" x14ac:dyDescent="0.2">
      <c r="A136" s="230" t="s">
        <v>79</v>
      </c>
      <c r="B136" s="230"/>
      <c r="C136" s="89" t="s">
        <v>80</v>
      </c>
      <c r="D136" s="224">
        <f>SUM(D137:D138)</f>
        <v>18</v>
      </c>
      <c r="E136" s="224">
        <f t="shared" ref="E136:G136" si="19">SUM(E137:E138)</f>
        <v>1030</v>
      </c>
      <c r="F136" s="224">
        <f t="shared" si="19"/>
        <v>711</v>
      </c>
      <c r="G136" s="224">
        <f t="shared" si="19"/>
        <v>319</v>
      </c>
    </row>
    <row r="137" spans="1:7" x14ac:dyDescent="0.2">
      <c r="A137" s="230"/>
      <c r="B137" s="230" t="s">
        <v>342</v>
      </c>
      <c r="C137" s="89" t="s">
        <v>343</v>
      </c>
      <c r="D137" s="224">
        <v>4</v>
      </c>
      <c r="E137" s="225">
        <v>156</v>
      </c>
      <c r="F137" s="225">
        <v>93</v>
      </c>
      <c r="G137" s="225">
        <v>63</v>
      </c>
    </row>
    <row r="138" spans="1:7" x14ac:dyDescent="0.2">
      <c r="A138" s="230"/>
      <c r="B138" s="230" t="s">
        <v>344</v>
      </c>
      <c r="C138" s="89" t="s">
        <v>345</v>
      </c>
      <c r="D138" s="224">
        <v>14</v>
      </c>
      <c r="E138" s="225">
        <v>874</v>
      </c>
      <c r="F138" s="225">
        <v>618</v>
      </c>
      <c r="G138" s="225">
        <v>256</v>
      </c>
    </row>
    <row r="139" spans="1:7" ht="4.5" customHeight="1" x14ac:dyDescent="0.2">
      <c r="A139" s="99"/>
      <c r="B139" s="99"/>
      <c r="C139" s="99"/>
      <c r="D139" s="100"/>
      <c r="E139" s="101"/>
      <c r="F139" s="101"/>
      <c r="G139" s="101"/>
    </row>
    <row r="140" spans="1:7" x14ac:dyDescent="0.2">
      <c r="A140" s="83"/>
      <c r="B140" s="83"/>
      <c r="C140" s="83"/>
      <c r="D140" s="102"/>
      <c r="E140" s="103"/>
      <c r="F140" s="103"/>
      <c r="G140" s="103"/>
    </row>
    <row r="141" spans="1:7" x14ac:dyDescent="0.2">
      <c r="A141" s="300" t="s">
        <v>346</v>
      </c>
      <c r="B141" s="300"/>
      <c r="C141" s="300"/>
      <c r="D141" s="102"/>
      <c r="E141" s="103"/>
      <c r="F141" s="103"/>
      <c r="G141" s="103"/>
    </row>
    <row r="142" spans="1:7" x14ac:dyDescent="0.2">
      <c r="A142" s="105" t="s">
        <v>400</v>
      </c>
    </row>
    <row r="143" spans="1:7" x14ac:dyDescent="0.2">
      <c r="A143" s="105" t="s">
        <v>402</v>
      </c>
    </row>
    <row r="144" spans="1:7" x14ac:dyDescent="0.2">
      <c r="A144" s="105" t="s">
        <v>401</v>
      </c>
    </row>
  </sheetData>
  <mergeCells count="13">
    <mergeCell ref="A51:C52"/>
    <mergeCell ref="D51:D52"/>
    <mergeCell ref="E51:E52"/>
    <mergeCell ref="A1:D1"/>
    <mergeCell ref="A3:C4"/>
    <mergeCell ref="D3:D4"/>
    <mergeCell ref="E3:E4"/>
    <mergeCell ref="A49:D49"/>
    <mergeCell ref="A99:D99"/>
    <mergeCell ref="A101:C102"/>
    <mergeCell ref="D101:D102"/>
    <mergeCell ref="E101:E102"/>
    <mergeCell ref="A141:C141"/>
  </mergeCells>
  <phoneticPr fontId="2"/>
  <pageMargins left="0.98425196850393704" right="0.98425196850393704" top="1.1811023622047245" bottom="1.1811023622047245" header="0.78740157480314965" footer="0.59055118110236227"/>
  <pageSetup paperSize="9" scale="89" firstPageNumber="36" orientation="portrait" useFirstPageNumber="1" r:id="rId1"/>
  <headerFooter scaleWithDoc="0" alignWithMargins="0">
    <oddHeader>&amp;C&amp;12Ｃ　事業所</oddHeader>
    <oddFooter>&amp;C&amp;12&amp;P</oddFooter>
  </headerFooter>
  <rowBreaks count="2" manualBreakCount="2">
    <brk id="48" max="16383" man="1"/>
    <brk id="9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C-01-02</vt:lpstr>
      <vt:lpstr>C-03</vt:lpstr>
      <vt:lpstr>C-04-05</vt:lpstr>
      <vt:lpstr>C-06-07</vt:lpstr>
      <vt:lpstr>C-08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2024-03-14T07:21:08Z</dcterms:created>
  <dcterms:modified xsi:type="dcterms:W3CDTF">2024-03-14T07:21:11Z</dcterms:modified>
</cp:coreProperties>
</file>