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D5B63840-C730-49E8-AE3E-C987930E3EEB}" xr6:coauthVersionLast="47" xr6:coauthVersionMax="47" xr10:uidLastSave="{00000000-0000-0000-0000-000000000000}"/>
  <bookViews>
    <workbookView xWindow="2840" yWindow="2840" windowWidth="14400" windowHeight="7810" xr2:uid="{00000000-000D-0000-FFFF-FFFF00000000}"/>
  </bookViews>
  <sheets>
    <sheet name="N-01-02" sheetId="11" r:id="rId1"/>
    <sheet name="N-03-04" sheetId="12" r:id="rId2"/>
    <sheet name="N-05-07" sheetId="13" r:id="rId3"/>
    <sheet name="N-08-10" sheetId="14" r:id="rId4"/>
    <sheet name="N-11-12" sheetId="15" r:id="rId5"/>
    <sheet name="N-13-15" sheetId="16" r:id="rId6"/>
  </sheets>
  <definedNames>
    <definedName name="集計ｍｓ10" localSheetId="0">#REF!</definedName>
    <definedName name="集計ｍｓ10" localSheetId="1">#REF!</definedName>
    <definedName name="集計ｍｓ10" localSheetId="2">#REF!</definedName>
    <definedName name="集計ｍｓ10" localSheetId="4">#REF!</definedName>
    <definedName name="集計ｍｓ10" localSheetId="5">#REF!</definedName>
    <definedName name="集計ｍｓ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4" l="1"/>
  <c r="G36" i="16" l="1"/>
  <c r="D36" i="16"/>
  <c r="J11" i="15"/>
  <c r="F11" i="15"/>
  <c r="F22" i="14" l="1"/>
  <c r="L9" i="14"/>
  <c r="H49" i="13"/>
  <c r="E49" i="13"/>
  <c r="I49" i="13" s="1"/>
  <c r="H39" i="13"/>
  <c r="E39" i="13"/>
  <c r="F14" i="12"/>
  <c r="J10" i="15"/>
  <c r="F10" i="15"/>
  <c r="L8" i="14"/>
  <c r="H50" i="13"/>
  <c r="E50" i="13"/>
  <c r="H38" i="13"/>
  <c r="E38" i="13"/>
  <c r="E14" i="12"/>
  <c r="D20" i="13"/>
  <c r="J9" i="15"/>
  <c r="F9" i="15"/>
  <c r="D6" i="14"/>
  <c r="E6" i="14"/>
  <c r="L7" i="14"/>
  <c r="H48" i="13"/>
  <c r="E48" i="13"/>
  <c r="H37" i="13"/>
  <c r="E37" i="13"/>
  <c r="E36" i="13"/>
  <c r="H36" i="13"/>
  <c r="E47" i="13"/>
  <c r="H47" i="13"/>
  <c r="D14" i="12"/>
  <c r="I39" i="13" l="1"/>
  <c r="I50" i="13"/>
  <c r="I38" i="13"/>
  <c r="I47" i="13"/>
  <c r="I48" i="13"/>
  <c r="I37" i="13"/>
  <c r="I36" i="13"/>
  <c r="K22" i="14"/>
  <c r="H6" i="14"/>
  <c r="C6" i="14"/>
  <c r="J8" i="15" l="1"/>
  <c r="F8" i="15"/>
  <c r="L6" i="14"/>
  <c r="C14" i="12"/>
</calcChain>
</file>

<file path=xl/sharedStrings.xml><?xml version="1.0" encoding="utf-8"?>
<sst xmlns="http://schemas.openxmlformats.org/spreadsheetml/2006/main" count="435" uniqueCount="327">
  <si>
    <t>総　数</t>
    <rPh sb="0" eb="1">
      <t>フサ</t>
    </rPh>
    <rPh sb="2" eb="3">
      <t>カズ</t>
    </rPh>
    <phoneticPr fontId="2"/>
  </si>
  <si>
    <t>清　酒</t>
    <rPh sb="0" eb="1">
      <t>キヨシ</t>
    </rPh>
    <rPh sb="2" eb="3">
      <t>サケ</t>
    </rPh>
    <phoneticPr fontId="2"/>
  </si>
  <si>
    <t>合成清酒</t>
    <rPh sb="0" eb="2">
      <t>ゴウセイ</t>
    </rPh>
    <rPh sb="2" eb="3">
      <t>セイ</t>
    </rPh>
    <rPh sb="3" eb="4">
      <t>シュ</t>
    </rPh>
    <phoneticPr fontId="2"/>
  </si>
  <si>
    <t>果実酒</t>
    <rPh sb="0" eb="2">
      <t>カジツ</t>
    </rPh>
    <rPh sb="2" eb="3">
      <t>シュ</t>
    </rPh>
    <phoneticPr fontId="2"/>
  </si>
  <si>
    <t>甘   味
果実酒</t>
    <rPh sb="0" eb="1">
      <t>アマ</t>
    </rPh>
    <rPh sb="4" eb="5">
      <t>アジ</t>
    </rPh>
    <rPh sb="6" eb="7">
      <t>カ</t>
    </rPh>
    <rPh sb="7" eb="8">
      <t>ミ</t>
    </rPh>
    <rPh sb="8" eb="9">
      <t>シュ</t>
    </rPh>
    <phoneticPr fontId="2"/>
  </si>
  <si>
    <t>その他</t>
    <rPh sb="2" eb="3">
      <t>ホカ</t>
    </rPh>
    <phoneticPr fontId="2"/>
  </si>
  <si>
    <t>(各年度末現在)</t>
    <rPh sb="1" eb="2">
      <t>カク</t>
    </rPh>
    <rPh sb="2" eb="4">
      <t>ネンド</t>
    </rPh>
    <rPh sb="4" eb="5">
      <t>マツ</t>
    </rPh>
    <rPh sb="5" eb="7">
      <t>ゲンザイ</t>
    </rPh>
    <phoneticPr fontId="2"/>
  </si>
  <si>
    <t>年度</t>
    <rPh sb="0" eb="2">
      <t>ネンド</t>
    </rPh>
    <phoneticPr fontId="2"/>
  </si>
  <si>
    <t>一般相談</t>
    <rPh sb="0" eb="2">
      <t>イッパン</t>
    </rPh>
    <rPh sb="2" eb="4">
      <t>ソウダン</t>
    </rPh>
    <phoneticPr fontId="2"/>
  </si>
  <si>
    <t>市長相談</t>
    <rPh sb="0" eb="2">
      <t>シチョウ</t>
    </rPh>
    <rPh sb="2" eb="4">
      <t>ソウダン</t>
    </rPh>
    <phoneticPr fontId="2"/>
  </si>
  <si>
    <t>法律相談</t>
    <rPh sb="0" eb="2">
      <t>ホウリツ</t>
    </rPh>
    <rPh sb="2" eb="4">
      <t>ソウダン</t>
    </rPh>
    <phoneticPr fontId="2"/>
  </si>
  <si>
    <t>相続・登記</t>
    <rPh sb="0" eb="2">
      <t>ソウゾク</t>
    </rPh>
    <rPh sb="3" eb="5">
      <t>トウキ</t>
    </rPh>
    <phoneticPr fontId="2"/>
  </si>
  <si>
    <t>不動産</t>
    <rPh sb="0" eb="3">
      <t>フドウサン</t>
    </rPh>
    <phoneticPr fontId="2"/>
  </si>
  <si>
    <t>消費生活相談</t>
    <rPh sb="0" eb="2">
      <t>ショウヒ</t>
    </rPh>
    <rPh sb="2" eb="4">
      <t>セイカツ</t>
    </rPh>
    <rPh sb="4" eb="6">
      <t>ソウダン</t>
    </rPh>
    <phoneticPr fontId="2"/>
  </si>
  <si>
    <t>市民提案</t>
    <rPh sb="0" eb="2">
      <t>シミン</t>
    </rPh>
    <rPh sb="2" eb="4">
      <t>テイアン</t>
    </rPh>
    <phoneticPr fontId="2"/>
  </si>
  <si>
    <t>連続式蒸留</t>
    <rPh sb="0" eb="2">
      <t>レンゾク</t>
    </rPh>
    <rPh sb="2" eb="3">
      <t>シキ</t>
    </rPh>
    <rPh sb="3" eb="5">
      <t>ジョウリュウ</t>
    </rPh>
    <phoneticPr fontId="2"/>
  </si>
  <si>
    <t>単式蒸留</t>
    <rPh sb="0" eb="2">
      <t>タンシキ</t>
    </rPh>
    <rPh sb="2" eb="4">
      <t>ジョウリュウ</t>
    </rPh>
    <phoneticPr fontId="2"/>
  </si>
  <si>
    <t>発泡酒</t>
    <rPh sb="0" eb="3">
      <t>ハッポウシュ</t>
    </rPh>
    <phoneticPr fontId="2"/>
  </si>
  <si>
    <t>原料用アルコール・スピリッツ</t>
    <rPh sb="0" eb="3">
      <t>ゲンリョウヨウ</t>
    </rPh>
    <phoneticPr fontId="2"/>
  </si>
  <si>
    <t>資料：名古屋国税局　数値：三島税務署管内(三島市、伊豆市、伊豆の国市、函南町)</t>
    <rPh sb="0" eb="2">
      <t>シリョウ</t>
    </rPh>
    <rPh sb="3" eb="6">
      <t>ナゴヤ</t>
    </rPh>
    <rPh sb="6" eb="9">
      <t>コクゼイキョク</t>
    </rPh>
    <rPh sb="10" eb="12">
      <t>スウチ</t>
    </rPh>
    <rPh sb="13" eb="15">
      <t>ミシマ</t>
    </rPh>
    <rPh sb="15" eb="18">
      <t>ゼイムショ</t>
    </rPh>
    <rPh sb="18" eb="20">
      <t>カンナイ</t>
    </rPh>
    <rPh sb="21" eb="24">
      <t>ミシマシ</t>
    </rPh>
    <rPh sb="25" eb="28">
      <t>イズシ</t>
    </rPh>
    <rPh sb="29" eb="31">
      <t>イズ</t>
    </rPh>
    <rPh sb="32" eb="34">
      <t>クニシ</t>
    </rPh>
    <rPh sb="35" eb="38">
      <t>カンナミチョウ</t>
    </rPh>
    <phoneticPr fontId="2"/>
  </si>
  <si>
    <t>種類</t>
    <rPh sb="0" eb="2">
      <t>シュルイ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</si>
  <si>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</si>
  <si>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</si>
  <si>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</si>
  <si>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騒音</t>
    <rPh sb="0" eb="2">
      <t>ソウオン</t>
    </rPh>
    <phoneticPr fontId="2"/>
  </si>
  <si>
    <t>振動</t>
    <rPh sb="0" eb="2">
      <t>シンドウ</t>
    </rPh>
    <phoneticPr fontId="2"/>
  </si>
  <si>
    <t>地盤沈下</t>
    <rPh sb="0" eb="2">
      <t>ジバン</t>
    </rPh>
    <rPh sb="2" eb="4">
      <t>チンカ</t>
    </rPh>
    <phoneticPr fontId="2"/>
  </si>
  <si>
    <t>悪臭</t>
    <rPh sb="0" eb="2">
      <t>アクシュウ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</si>
  <si>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</si>
  <si>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</si>
  <si>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( 資料/環境政策課 )</t>
    <rPh sb="2" eb="4">
      <t>シリョウ</t>
    </rPh>
    <rPh sb="5" eb="7">
      <t>カンキョウ</t>
    </rPh>
    <rPh sb="7" eb="9">
      <t>セイサク</t>
    </rPh>
    <rPh sb="9" eb="10">
      <t>カ</t>
    </rPh>
    <phoneticPr fontId="2"/>
  </si>
  <si>
    <t>年度平均</t>
    <rPh sb="0" eb="2">
      <t>ネンド</t>
    </rPh>
    <rPh sb="2" eb="4">
      <t>ヘイキン</t>
    </rPh>
    <phoneticPr fontId="2"/>
  </si>
  <si>
    <t>(ppm)</t>
    <phoneticPr fontId="2"/>
  </si>
  <si>
    <t>(mg/㎥)</t>
    <phoneticPr fontId="2"/>
  </si>
  <si>
    <t>(μg/㎥)</t>
    <phoneticPr fontId="2"/>
  </si>
  <si>
    <t>1時間値</t>
    <rPh sb="1" eb="3">
      <t>ジカン</t>
    </rPh>
    <rPh sb="3" eb="4">
      <t>チ</t>
    </rPh>
    <phoneticPr fontId="2"/>
  </si>
  <si>
    <t>昼間値</t>
    <rPh sb="0" eb="1">
      <t>ヒル</t>
    </rPh>
    <rPh sb="1" eb="2">
      <t>マ</t>
    </rPh>
    <rPh sb="2" eb="3">
      <t>チ</t>
    </rPh>
    <phoneticPr fontId="2"/>
  </si>
  <si>
    <t>測定場所</t>
    <rPh sb="0" eb="2">
      <t>ソクテイ</t>
    </rPh>
    <rPh sb="2" eb="4">
      <t>バショ</t>
    </rPh>
    <phoneticPr fontId="2"/>
  </si>
  <si>
    <t>三島市役所</t>
    <rPh sb="0" eb="3">
      <t>ミシマシ</t>
    </rPh>
    <rPh sb="3" eb="5">
      <t>ヤクショ</t>
    </rPh>
    <phoneticPr fontId="2"/>
  </si>
  <si>
    <t>月</t>
    <rPh sb="0" eb="1">
      <t>ツキ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</si>
  <si>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</si>
  <si>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</si>
  <si>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</si>
  <si>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</si>
  <si>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</si>
  <si>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</si>
  <si>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</si>
  <si>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</si>
  <si>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</si>
  <si>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</si>
  <si>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2月</t>
  </si>
  <si>
    <t>3月</t>
  </si>
  <si>
    <t>（資料/環境政策課）</t>
    <rPh sb="1" eb="3">
      <t>シリョウ</t>
    </rPh>
    <rPh sb="4" eb="6">
      <t>カンキョウ</t>
    </rPh>
    <rPh sb="6" eb="8">
      <t>セイサク</t>
    </rPh>
    <rPh sb="8" eb="9">
      <t>カ</t>
    </rPh>
    <phoneticPr fontId="2"/>
  </si>
  <si>
    <t>(各年度末現在 単位 : mg/ｌ )</t>
    <rPh sb="1" eb="2">
      <t>カク</t>
    </rPh>
    <rPh sb="2" eb="4">
      <t>ネンド</t>
    </rPh>
    <rPh sb="4" eb="5">
      <t>マツ</t>
    </rPh>
    <rPh sb="5" eb="7">
      <t>ゲンザイ</t>
    </rPh>
    <rPh sb="8" eb="10">
      <t>タンイ</t>
    </rPh>
    <phoneticPr fontId="2"/>
  </si>
  <si>
    <t>大　　場　　川</t>
    <rPh sb="0" eb="4">
      <t>ダイバ</t>
    </rPh>
    <rPh sb="6" eb="7">
      <t>カワ</t>
    </rPh>
    <phoneticPr fontId="2"/>
  </si>
  <si>
    <t>源兵衛川</t>
    <rPh sb="0" eb="1">
      <t>ゲンペイ</t>
    </rPh>
    <rPh sb="1" eb="2">
      <t>ヘイ</t>
    </rPh>
    <rPh sb="2" eb="3">
      <t>マモル</t>
    </rPh>
    <rPh sb="3" eb="4">
      <t>カワ</t>
    </rPh>
    <phoneticPr fontId="2"/>
  </si>
  <si>
    <t>境川</t>
    <rPh sb="0" eb="1">
      <t>サカイ</t>
    </rPh>
    <rPh sb="1" eb="2">
      <t>カワ</t>
    </rPh>
    <phoneticPr fontId="2"/>
  </si>
  <si>
    <t>御殿川</t>
    <rPh sb="0" eb="2">
      <t>ゴテン</t>
    </rPh>
    <rPh sb="2" eb="3">
      <t>カワ</t>
    </rPh>
    <phoneticPr fontId="2"/>
  </si>
  <si>
    <t>桜川</t>
    <rPh sb="0" eb="1">
      <t>サクラ</t>
    </rPh>
    <rPh sb="1" eb="2">
      <t>カワ</t>
    </rPh>
    <phoneticPr fontId="2"/>
  </si>
  <si>
    <t>(富士見橋)</t>
    <rPh sb="1" eb="4">
      <t>フジミ</t>
    </rPh>
    <rPh sb="4" eb="5">
      <t>バシ</t>
    </rPh>
    <phoneticPr fontId="2"/>
  </si>
  <si>
    <t>(神川橋)</t>
    <rPh sb="1" eb="2">
      <t>カミ</t>
    </rPh>
    <rPh sb="2" eb="3">
      <t>カワ</t>
    </rPh>
    <rPh sb="3" eb="4">
      <t>バシ</t>
    </rPh>
    <phoneticPr fontId="2"/>
  </si>
  <si>
    <t>(月見橋)</t>
    <rPh sb="1" eb="3">
      <t>ツキミ</t>
    </rPh>
    <rPh sb="3" eb="4">
      <t>バシ</t>
    </rPh>
    <phoneticPr fontId="2"/>
  </si>
  <si>
    <t>(塚本橋)</t>
    <rPh sb="1" eb="3">
      <t>ツカモト</t>
    </rPh>
    <rPh sb="3" eb="4">
      <t>バシ</t>
    </rPh>
    <phoneticPr fontId="2"/>
  </si>
  <si>
    <t>(境橋)</t>
    <rPh sb="1" eb="2">
      <t>サカイ</t>
    </rPh>
    <rPh sb="2" eb="3">
      <t>バシ</t>
    </rPh>
    <phoneticPr fontId="2"/>
  </si>
  <si>
    <t>(梅名橋)</t>
    <rPh sb="1" eb="2">
      <t>ウメ</t>
    </rPh>
    <rPh sb="2" eb="3">
      <t>ナ</t>
    </rPh>
    <rPh sb="3" eb="4">
      <t>バシ</t>
    </rPh>
    <phoneticPr fontId="2"/>
  </si>
  <si>
    <t>(田中医院前)</t>
    <rPh sb="1" eb="3">
      <t>タナカ</t>
    </rPh>
    <rPh sb="3" eb="5">
      <t>イイン</t>
    </rPh>
    <rPh sb="5" eb="6">
      <t>マエ</t>
    </rPh>
    <phoneticPr fontId="2"/>
  </si>
  <si>
    <t>(各年度末現在)</t>
    <rPh sb="1" eb="2">
      <t>カク</t>
    </rPh>
    <rPh sb="2" eb="5">
      <t>ネンドマツ</t>
    </rPh>
    <rPh sb="5" eb="7">
      <t>ゲンザイ</t>
    </rPh>
    <phoneticPr fontId="2"/>
  </si>
  <si>
    <t>区　分</t>
    <rPh sb="0" eb="3">
      <t>クブン</t>
    </rPh>
    <phoneticPr fontId="2"/>
  </si>
  <si>
    <t>収集人口  ( 人 )</t>
    <rPh sb="0" eb="2">
      <t>シュウシュウ</t>
    </rPh>
    <rPh sb="2" eb="4">
      <t>ジンコウ</t>
    </rPh>
    <rPh sb="8" eb="9">
      <t>ヒト</t>
    </rPh>
    <phoneticPr fontId="2"/>
  </si>
  <si>
    <t>排出量　　 (  ｔ  )</t>
    <rPh sb="0" eb="2">
      <t>ハイシュツ</t>
    </rPh>
    <rPh sb="2" eb="3">
      <t>リョウ</t>
    </rPh>
    <phoneticPr fontId="2"/>
  </si>
  <si>
    <t>( 資料/廃棄物対策課 )</t>
    <rPh sb="2" eb="4">
      <t>シリョウ</t>
    </rPh>
    <rPh sb="5" eb="8">
      <t>ハイキブツ</t>
    </rPh>
    <rPh sb="8" eb="11">
      <t>タイサクカ</t>
    </rPh>
    <phoneticPr fontId="2"/>
  </si>
  <si>
    <t>(各年度末現在　　単位：kg)</t>
    <rPh sb="1" eb="2">
      <t>カク</t>
    </rPh>
    <rPh sb="2" eb="4">
      <t>ネンド</t>
    </rPh>
    <rPh sb="4" eb="5">
      <t>マツ</t>
    </rPh>
    <rPh sb="5" eb="7">
      <t>ゲンザイ</t>
    </rPh>
    <rPh sb="9" eb="11">
      <t>タンイ</t>
    </rPh>
    <phoneticPr fontId="2"/>
  </si>
  <si>
    <t>可　　　　　　　燃　　　　　　　物</t>
    <rPh sb="0" eb="17">
      <t>カネンブツ</t>
    </rPh>
    <phoneticPr fontId="2"/>
  </si>
  <si>
    <t>生　活　系</t>
    <rPh sb="0" eb="3">
      <t>セイカツ</t>
    </rPh>
    <rPh sb="4" eb="5">
      <t>ケイ</t>
    </rPh>
    <phoneticPr fontId="2"/>
  </si>
  <si>
    <t>事　業　系</t>
    <rPh sb="0" eb="3">
      <t>ジギョウ</t>
    </rPh>
    <rPh sb="4" eb="5">
      <t>ケイ</t>
    </rPh>
    <phoneticPr fontId="2"/>
  </si>
  <si>
    <t>市収集</t>
    <rPh sb="0" eb="1">
      <t>シ</t>
    </rPh>
    <rPh sb="1" eb="3">
      <t>シュウシュウ</t>
    </rPh>
    <phoneticPr fontId="2"/>
  </si>
  <si>
    <t>委託収集</t>
    <rPh sb="0" eb="2">
      <t>イタク</t>
    </rPh>
    <rPh sb="2" eb="4">
      <t>シュウシュウ</t>
    </rPh>
    <phoneticPr fontId="2"/>
  </si>
  <si>
    <t>家庭直接搬入</t>
    <rPh sb="0" eb="2">
      <t>カテイ</t>
    </rPh>
    <rPh sb="2" eb="4">
      <t>チョクセツ</t>
    </rPh>
    <rPh sb="4" eb="6">
      <t>ハンニュウ</t>
    </rPh>
    <phoneticPr fontId="2"/>
  </si>
  <si>
    <t>許可業者</t>
    <rPh sb="0" eb="2">
      <t>キョカ</t>
    </rPh>
    <rPh sb="2" eb="4">
      <t>ギョウシャ</t>
    </rPh>
    <phoneticPr fontId="2"/>
  </si>
  <si>
    <t>業者直接搬入</t>
    <rPh sb="0" eb="2">
      <t>ギョウシャ</t>
    </rPh>
    <rPh sb="2" eb="4">
      <t>チョクセツ</t>
    </rPh>
    <rPh sb="4" eb="6">
      <t>ハンニュウ</t>
    </rPh>
    <phoneticPr fontId="2"/>
  </si>
  <si>
    <t>不　　　　　　　燃　　　　　　　物</t>
    <rPh sb="0" eb="1">
      <t>フ</t>
    </rPh>
    <rPh sb="1" eb="17">
      <t>カネンブツ</t>
    </rPh>
    <phoneticPr fontId="2"/>
  </si>
  <si>
    <t>(各年度末現在　　単位：ｔ)</t>
    <rPh sb="9" eb="11">
      <t>タンイ</t>
    </rPh>
    <phoneticPr fontId="2"/>
  </si>
  <si>
    <t>鉄類</t>
    <rPh sb="0" eb="1">
      <t>テツ</t>
    </rPh>
    <rPh sb="1" eb="2">
      <t>ルイ</t>
    </rPh>
    <phoneticPr fontId="2"/>
  </si>
  <si>
    <t>紙布類</t>
    <rPh sb="0" eb="1">
      <t>カミ</t>
    </rPh>
    <rPh sb="1" eb="2">
      <t>ヌノ</t>
    </rPh>
    <rPh sb="2" eb="3">
      <t>ルイ</t>
    </rPh>
    <phoneticPr fontId="2"/>
  </si>
  <si>
    <t>カレット
（ガラス瓶）</t>
    <rPh sb="9" eb="10">
      <t>ビン</t>
    </rPh>
    <phoneticPr fontId="2"/>
  </si>
  <si>
    <t>乾電池</t>
    <rPh sb="0" eb="3">
      <t>カンデンチ</t>
    </rPh>
    <phoneticPr fontId="2"/>
  </si>
  <si>
    <t>蛍光灯</t>
    <rPh sb="0" eb="3">
      <t>ケイコウトウ</t>
    </rPh>
    <phoneticPr fontId="2"/>
  </si>
  <si>
    <t>小型家電</t>
    <rPh sb="0" eb="2">
      <t>コガタ</t>
    </rPh>
    <rPh sb="2" eb="4">
      <t>カデン</t>
    </rPh>
    <phoneticPr fontId="2"/>
  </si>
  <si>
    <t>白色トレイ
発泡
スチロール</t>
    <rPh sb="0" eb="2">
      <t>ハクショク</t>
    </rPh>
    <rPh sb="6" eb="8">
      <t>ハッポウ</t>
    </rPh>
    <phoneticPr fontId="2"/>
  </si>
  <si>
    <t>木質家具
剪定枝</t>
    <rPh sb="0" eb="2">
      <t>モクシツ</t>
    </rPh>
    <rPh sb="2" eb="4">
      <t>カグ</t>
    </rPh>
    <rPh sb="5" eb="7">
      <t>センテイ</t>
    </rPh>
    <rPh sb="7" eb="8">
      <t>エダ</t>
    </rPh>
    <phoneticPr fontId="2"/>
  </si>
  <si>
    <t>収集区域</t>
    <rPh sb="0" eb="2">
      <t>シュウシュウ</t>
    </rPh>
    <rPh sb="2" eb="4">
      <t>クイキ</t>
    </rPh>
    <phoneticPr fontId="2"/>
  </si>
  <si>
    <t>収集量</t>
    <rPh sb="0" eb="2">
      <t>シュウシュウ</t>
    </rPh>
    <rPh sb="2" eb="3">
      <t>リョウ</t>
    </rPh>
    <phoneticPr fontId="2"/>
  </si>
  <si>
    <t>１人１日</t>
    <rPh sb="0" eb="2">
      <t>ヒトリ</t>
    </rPh>
    <rPh sb="2" eb="4">
      <t>イチニチ</t>
    </rPh>
    <phoneticPr fontId="2"/>
  </si>
  <si>
    <t>処　　　　　理</t>
    <rPh sb="0" eb="7">
      <t>ショリ</t>
    </rPh>
    <phoneticPr fontId="2"/>
  </si>
  <si>
    <t>(自己搬入分を含む)</t>
    <rPh sb="1" eb="3">
      <t>ジコ</t>
    </rPh>
    <rPh sb="3" eb="5">
      <t>ハンニュウ</t>
    </rPh>
    <rPh sb="5" eb="6">
      <t>ブン</t>
    </rPh>
    <rPh sb="7" eb="8">
      <t>フク</t>
    </rPh>
    <phoneticPr fontId="2"/>
  </si>
  <si>
    <t>世帯</t>
    <rPh sb="0" eb="2">
      <t>セタイ</t>
    </rPh>
    <phoneticPr fontId="2"/>
  </si>
  <si>
    <t>人口</t>
    <rPh sb="0" eb="2">
      <t>ジンコウ</t>
    </rPh>
    <phoneticPr fontId="2"/>
  </si>
  <si>
    <t>年間</t>
    <rPh sb="0" eb="2">
      <t>ネンカン</t>
    </rPh>
    <phoneticPr fontId="2"/>
  </si>
  <si>
    <t>月平均</t>
    <rPh sb="0" eb="1">
      <t>ツキ</t>
    </rPh>
    <rPh sb="1" eb="3">
      <t>ヘイキン</t>
    </rPh>
    <phoneticPr fontId="2"/>
  </si>
  <si>
    <t>焼却</t>
    <rPh sb="0" eb="2">
      <t>ショウキャク</t>
    </rPh>
    <phoneticPr fontId="2"/>
  </si>
  <si>
    <t>埋立</t>
    <rPh sb="0" eb="2">
      <t>ウメタテ</t>
    </rPh>
    <phoneticPr fontId="2"/>
  </si>
  <si>
    <t>資源化</t>
    <rPh sb="0" eb="3">
      <t>シゲンカ</t>
    </rPh>
    <phoneticPr fontId="2"/>
  </si>
  <si>
    <t>比率</t>
    <rPh sb="0" eb="2">
      <t>ヒリツ</t>
    </rPh>
    <phoneticPr fontId="2"/>
  </si>
  <si>
    <t>(人)</t>
    <rPh sb="1" eb="2">
      <t>ジンコウ</t>
    </rPh>
    <phoneticPr fontId="2"/>
  </si>
  <si>
    <t>( t )</t>
    <phoneticPr fontId="2"/>
  </si>
  <si>
    <t>し尿</t>
    <rPh sb="1" eb="2">
      <t>ニョウ</t>
    </rPh>
    <phoneticPr fontId="2"/>
  </si>
  <si>
    <t>(人)</t>
    <rPh sb="1" eb="2">
      <t>ニン</t>
    </rPh>
    <phoneticPr fontId="2"/>
  </si>
  <si>
    <t>(単位)</t>
    <rPh sb="1" eb="3">
      <t>タンイ</t>
    </rPh>
    <phoneticPr fontId="2"/>
  </si>
  <si>
    <t>事業計画面積</t>
    <rPh sb="0" eb="2">
      <t>ジギョウ</t>
    </rPh>
    <rPh sb="2" eb="4">
      <t>ケイカク</t>
    </rPh>
    <rPh sb="4" eb="6">
      <t>メンセキ</t>
    </rPh>
    <phoneticPr fontId="2"/>
  </si>
  <si>
    <t>ha</t>
    <phoneticPr fontId="2"/>
  </si>
  <si>
    <t>整備面積</t>
    <rPh sb="0" eb="2">
      <t>セイビ</t>
    </rPh>
    <rPh sb="2" eb="4">
      <t>メンセキ</t>
    </rPh>
    <phoneticPr fontId="2"/>
  </si>
  <si>
    <t>処理面積</t>
    <rPh sb="0" eb="2">
      <t>ショリ</t>
    </rPh>
    <rPh sb="2" eb="4">
      <t>メンセキ</t>
    </rPh>
    <phoneticPr fontId="2"/>
  </si>
  <si>
    <t>日最大処理能力</t>
    <rPh sb="0" eb="1">
      <t>ヒ</t>
    </rPh>
    <rPh sb="1" eb="3">
      <t>サイダイ</t>
    </rPh>
    <rPh sb="3" eb="5">
      <t>ショリ</t>
    </rPh>
    <rPh sb="5" eb="7">
      <t>ノウリョク</t>
    </rPh>
    <phoneticPr fontId="2"/>
  </si>
  <si>
    <t>/日</t>
    <rPh sb="2" eb="3">
      <t>ヒ</t>
    </rPh>
    <phoneticPr fontId="2"/>
  </si>
  <si>
    <t>管路布設延長</t>
    <rPh sb="0" eb="1">
      <t>カン</t>
    </rPh>
    <rPh sb="1" eb="2">
      <t>ロ</t>
    </rPh>
    <rPh sb="2" eb="4">
      <t>フセツ</t>
    </rPh>
    <rPh sb="4" eb="6">
      <t>エンチョウ</t>
    </rPh>
    <phoneticPr fontId="2"/>
  </si>
  <si>
    <t>処理区域内現住人口</t>
    <rPh sb="0" eb="2">
      <t>ショリ</t>
    </rPh>
    <rPh sb="2" eb="4">
      <t>クイキ</t>
    </rPh>
    <rPh sb="4" eb="5">
      <t>ナイ</t>
    </rPh>
    <rPh sb="5" eb="7">
      <t>ゲンジュウ</t>
    </rPh>
    <rPh sb="7" eb="9">
      <t>ジンコウ</t>
    </rPh>
    <phoneticPr fontId="2"/>
  </si>
  <si>
    <t>人</t>
    <rPh sb="0" eb="1">
      <t>ヒト</t>
    </rPh>
    <phoneticPr fontId="2"/>
  </si>
  <si>
    <t>水洗化人口</t>
    <rPh sb="0" eb="2">
      <t>スイセン</t>
    </rPh>
    <rPh sb="2" eb="3">
      <t>カ</t>
    </rPh>
    <rPh sb="3" eb="5">
      <t>ジンコウ</t>
    </rPh>
    <phoneticPr fontId="2"/>
  </si>
  <si>
    <t>行政人口</t>
    <rPh sb="0" eb="2">
      <t>ギョウセイ</t>
    </rPh>
    <rPh sb="2" eb="4">
      <t>ジンコウ</t>
    </rPh>
    <phoneticPr fontId="2"/>
  </si>
  <si>
    <t>整備率</t>
    <rPh sb="0" eb="2">
      <t>セイビ</t>
    </rPh>
    <rPh sb="2" eb="3">
      <t>リツ</t>
    </rPh>
    <phoneticPr fontId="2"/>
  </si>
  <si>
    <t>水洗化率</t>
    <rPh sb="0" eb="2">
      <t>スイセン</t>
    </rPh>
    <rPh sb="2" eb="3">
      <t>カ</t>
    </rPh>
    <rPh sb="3" eb="4">
      <t>リツ</t>
    </rPh>
    <phoneticPr fontId="2"/>
  </si>
  <si>
    <t>普及率</t>
    <rPh sb="0" eb="2">
      <t>フキュウ</t>
    </rPh>
    <rPh sb="2" eb="3">
      <t>リツ</t>
    </rPh>
    <phoneticPr fontId="2"/>
  </si>
  <si>
    <t>整備率　  = 整備面積 ÷ 事業計画面積 × 100</t>
    <rPh sb="0" eb="2">
      <t>セイビ</t>
    </rPh>
    <rPh sb="2" eb="3">
      <t>リツ</t>
    </rPh>
    <rPh sb="8" eb="10">
      <t>セイビ</t>
    </rPh>
    <rPh sb="10" eb="12">
      <t>メンセキ</t>
    </rPh>
    <rPh sb="15" eb="17">
      <t>ジギョウ</t>
    </rPh>
    <rPh sb="17" eb="19">
      <t>ケイカク</t>
    </rPh>
    <rPh sb="19" eb="21">
      <t>メンセキ</t>
    </rPh>
    <phoneticPr fontId="2"/>
  </si>
  <si>
    <t>( 資料/下水道課 )</t>
    <rPh sb="2" eb="4">
      <t>シリョウ</t>
    </rPh>
    <rPh sb="5" eb="8">
      <t>ゲスイドウ</t>
    </rPh>
    <rPh sb="8" eb="9">
      <t>カ</t>
    </rPh>
    <phoneticPr fontId="2"/>
  </si>
  <si>
    <t>水洗化率 = 水洗化人口 ÷ 処理区域内現住人口 × 100</t>
    <rPh sb="0" eb="2">
      <t>スイセン</t>
    </rPh>
    <rPh sb="2" eb="3">
      <t>カ</t>
    </rPh>
    <rPh sb="3" eb="4">
      <t>リツ</t>
    </rPh>
    <rPh sb="7" eb="10">
      <t>スイセンカ</t>
    </rPh>
    <rPh sb="10" eb="12">
      <t>ジンコウ</t>
    </rPh>
    <rPh sb="15" eb="17">
      <t>ショリ</t>
    </rPh>
    <rPh sb="17" eb="19">
      <t>クイキ</t>
    </rPh>
    <rPh sb="19" eb="20">
      <t>ナイ</t>
    </rPh>
    <rPh sb="20" eb="22">
      <t>ゲンジュウ</t>
    </rPh>
    <rPh sb="22" eb="24">
      <t>ジンコウ</t>
    </rPh>
    <phoneticPr fontId="2"/>
  </si>
  <si>
    <t>普及率    = 処理区域内現住人口 ÷ 行政人口 × 100</t>
    <rPh sb="0" eb="2">
      <t>フキュウ</t>
    </rPh>
    <rPh sb="2" eb="3">
      <t>リツ</t>
    </rPh>
    <rPh sb="9" eb="11">
      <t>ショリ</t>
    </rPh>
    <rPh sb="11" eb="13">
      <t>クイキ</t>
    </rPh>
    <rPh sb="13" eb="14">
      <t>ナイ</t>
    </rPh>
    <rPh sb="14" eb="16">
      <t>ゲンジュウ</t>
    </rPh>
    <rPh sb="16" eb="18">
      <t>ジンコウ</t>
    </rPh>
    <rPh sb="21" eb="23">
      <t>ギョウセイ</t>
    </rPh>
    <rPh sb="23" eb="25">
      <t>ジンコウ</t>
    </rPh>
    <phoneticPr fontId="2"/>
  </si>
  <si>
    <t>(各年度末現在 単位 :体/件)</t>
    <rPh sb="1" eb="2">
      <t>カク</t>
    </rPh>
    <rPh sb="2" eb="4">
      <t>ネンド</t>
    </rPh>
    <rPh sb="4" eb="5">
      <t>マツ</t>
    </rPh>
    <rPh sb="5" eb="7">
      <t>ゲンザイ</t>
    </rPh>
    <rPh sb="8" eb="10">
      <t>タンイ</t>
    </rPh>
    <rPh sb="12" eb="13">
      <t>タイ</t>
    </rPh>
    <rPh sb="14" eb="15">
      <t>ケン</t>
    </rPh>
    <phoneticPr fontId="2"/>
  </si>
  <si>
    <t>斎　　　場</t>
    <rPh sb="0" eb="5">
      <t>サイジョウ</t>
    </rPh>
    <phoneticPr fontId="2"/>
  </si>
  <si>
    <t>火葬体数</t>
    <rPh sb="0" eb="2">
      <t>カソウ</t>
    </rPh>
    <rPh sb="2" eb="3">
      <t>タイ</t>
    </rPh>
    <rPh sb="3" eb="4">
      <t>タイスウ</t>
    </rPh>
    <phoneticPr fontId="2"/>
  </si>
  <si>
    <t>待合室</t>
    <rPh sb="0" eb="3">
      <t>マチアイシツ</t>
    </rPh>
    <phoneticPr fontId="2"/>
  </si>
  <si>
    <t>霊安室</t>
    <rPh sb="0" eb="1">
      <t>レイ</t>
    </rPh>
    <rPh sb="1" eb="2">
      <t>アン</t>
    </rPh>
    <rPh sb="2" eb="3">
      <t>シツ</t>
    </rPh>
    <phoneticPr fontId="2"/>
  </si>
  <si>
    <t>小動物
焼却</t>
    <rPh sb="0" eb="3">
      <t>ショウドウブツ</t>
    </rPh>
    <rPh sb="4" eb="6">
      <t>ショウキャク</t>
    </rPh>
    <phoneticPr fontId="2"/>
  </si>
  <si>
    <t>通夜ホール</t>
    <rPh sb="0" eb="1">
      <t>ツウ</t>
    </rPh>
    <rPh sb="1" eb="2">
      <t>ヨル</t>
    </rPh>
    <phoneticPr fontId="2"/>
  </si>
  <si>
    <t>告別式ホール</t>
    <rPh sb="0" eb="2">
      <t>コクベツ</t>
    </rPh>
    <rPh sb="2" eb="3">
      <t>シキ</t>
    </rPh>
    <phoneticPr fontId="2"/>
  </si>
  <si>
    <t>大</t>
    <rPh sb="0" eb="1">
      <t>ダイ</t>
    </rPh>
    <phoneticPr fontId="2"/>
  </si>
  <si>
    <t>小</t>
    <rPh sb="0" eb="1">
      <t>ショウ</t>
    </rPh>
    <phoneticPr fontId="2"/>
  </si>
  <si>
    <t>三島市</t>
    <rPh sb="0" eb="3">
      <t>ミシマシ</t>
    </rPh>
    <phoneticPr fontId="2"/>
  </si>
  <si>
    <t>函南町</t>
    <rPh sb="0" eb="3">
      <t>カンナミチョウ</t>
    </rPh>
    <phoneticPr fontId="2"/>
  </si>
  <si>
    <t>以外</t>
    <rPh sb="0" eb="2">
      <t>イガイ</t>
    </rPh>
    <phoneticPr fontId="2"/>
  </si>
  <si>
    <t>(追加利用)</t>
    <rPh sb="1" eb="3">
      <t>ツイカ</t>
    </rPh>
    <rPh sb="3" eb="5">
      <t>リヨウ</t>
    </rPh>
    <phoneticPr fontId="2"/>
  </si>
  <si>
    <t>(頭数)</t>
    <rPh sb="1" eb="3">
      <t>トウスウ</t>
    </rPh>
    <phoneticPr fontId="2"/>
  </si>
  <si>
    <t>(資料/三島函南広域行政組合)</t>
    <rPh sb="1" eb="3">
      <t>シリョウ</t>
    </rPh>
    <phoneticPr fontId="2"/>
  </si>
  <si>
    <t>(各年12月31日現在   単位: m )</t>
    <rPh sb="1" eb="2">
      <t>カク</t>
    </rPh>
    <rPh sb="2" eb="9">
      <t>ネンガッピ</t>
    </rPh>
    <rPh sb="9" eb="11">
      <t>ゲンザイ</t>
    </rPh>
    <rPh sb="14" eb="16">
      <t>タンイ</t>
    </rPh>
    <phoneticPr fontId="2"/>
  </si>
  <si>
    <t>年次</t>
    <rPh sb="0" eb="2">
      <t>ネンド</t>
    </rPh>
    <phoneticPr fontId="2"/>
  </si>
  <si>
    <t>水位の種別</t>
    <rPh sb="0" eb="2">
      <t>スイイ</t>
    </rPh>
    <phoneticPr fontId="2"/>
  </si>
  <si>
    <t>楽　寿　園　小　浜　池　の　水　位</t>
    <rPh sb="0" eb="1">
      <t>ラク</t>
    </rPh>
    <rPh sb="2" eb="3">
      <t>コトブキ</t>
    </rPh>
    <rPh sb="4" eb="5">
      <t>ソノ</t>
    </rPh>
    <rPh sb="6" eb="7">
      <t>コ</t>
    </rPh>
    <rPh sb="8" eb="9">
      <t>ハマ</t>
    </rPh>
    <rPh sb="10" eb="11">
      <t>イケ</t>
    </rPh>
    <rPh sb="14" eb="17">
      <t>スイイ</t>
    </rPh>
    <phoneticPr fontId="2"/>
  </si>
  <si>
    <t>伊豆島田浄水場の水位</t>
    <rPh sb="0" eb="2">
      <t>イズ</t>
    </rPh>
    <rPh sb="2" eb="4">
      <t>シマダ</t>
    </rPh>
    <rPh sb="4" eb="6">
      <t>ジョウスイ</t>
    </rPh>
    <rPh sb="6" eb="7">
      <t>バ</t>
    </rPh>
    <rPh sb="8" eb="10">
      <t>スイイ</t>
    </rPh>
    <phoneticPr fontId="2"/>
  </si>
  <si>
    <t>最高水位</t>
    <rPh sb="0" eb="2">
      <t>サイコウ</t>
    </rPh>
    <rPh sb="2" eb="4">
      <t>スイイ</t>
    </rPh>
    <phoneticPr fontId="2"/>
  </si>
  <si>
    <t>最低水位</t>
    <rPh sb="0" eb="2">
      <t>サイコウ</t>
    </rPh>
    <rPh sb="2" eb="4">
      <t>スイイ</t>
    </rPh>
    <phoneticPr fontId="2"/>
  </si>
  <si>
    <t>０点よりプラス</t>
    <rPh sb="1" eb="2">
      <t>テン</t>
    </rPh>
    <phoneticPr fontId="2"/>
  </si>
  <si>
    <t>①左の時点の水位</t>
    <rPh sb="1" eb="2">
      <t>ヒダリ</t>
    </rPh>
    <rPh sb="3" eb="5">
      <t>ジテン</t>
    </rPh>
    <rPh sb="6" eb="8">
      <t>スイイ</t>
    </rPh>
    <phoneticPr fontId="2"/>
  </si>
  <si>
    <t>当年最高水位</t>
    <rPh sb="0" eb="2">
      <t>トウネン</t>
    </rPh>
    <rPh sb="2" eb="4">
      <t>サイコウ</t>
    </rPh>
    <rPh sb="4" eb="6">
      <t>スイイ</t>
    </rPh>
    <phoneticPr fontId="2"/>
  </si>
  <si>
    <t>( 水深 )</t>
    <rPh sb="2" eb="4">
      <t>スイシン</t>
    </rPh>
    <phoneticPr fontId="2"/>
  </si>
  <si>
    <t>となった時点</t>
    <rPh sb="4" eb="6">
      <t>ジテン</t>
    </rPh>
    <phoneticPr fontId="2"/>
  </si>
  <si>
    <t>月日</t>
    <rPh sb="0" eb="1">
      <t>ツキ</t>
    </rPh>
    <rPh sb="1" eb="2">
      <t>ヒ</t>
    </rPh>
    <phoneticPr fontId="2"/>
  </si>
  <si>
    <t>水位</t>
    <rPh sb="0" eb="2">
      <t>スイイ</t>
    </rPh>
    <phoneticPr fontId="2"/>
  </si>
  <si>
    <t>水位</t>
  </si>
  <si>
    <t>標高水位</t>
  </si>
  <si>
    <t>10/5.6</t>
  </si>
  <si>
    <t xml:space="preserve">   28</t>
  </si>
  <si>
    <t>△18.01</t>
  </si>
  <si>
    <t>△16.36</t>
  </si>
  <si>
    <t>9/28.29</t>
  </si>
  <si>
    <t>　( 資料/楽寿園、水道課 )</t>
    <rPh sb="3" eb="5">
      <t>シリョウ</t>
    </rPh>
    <rPh sb="6" eb="7">
      <t>ラク</t>
    </rPh>
    <rPh sb="7" eb="8">
      <t>コトブキ</t>
    </rPh>
    <rPh sb="8" eb="9">
      <t>ソノ</t>
    </rPh>
    <rPh sb="10" eb="12">
      <t>スイドウ</t>
    </rPh>
    <rPh sb="12" eb="13">
      <t>カ</t>
    </rPh>
    <phoneticPr fontId="2"/>
  </si>
  <si>
    <t>(注意) 小浜池の標高25.69m。</t>
    <rPh sb="1" eb="3">
      <t>チュウイ</t>
    </rPh>
    <rPh sb="5" eb="6">
      <t>コ</t>
    </rPh>
    <rPh sb="6" eb="7">
      <t>ハマ</t>
    </rPh>
    <rPh sb="7" eb="8">
      <t>イケ</t>
    </rPh>
    <rPh sb="9" eb="11">
      <t>ヒョウコウ</t>
    </rPh>
    <phoneticPr fontId="2"/>
  </si>
  <si>
    <t>　　　 　①左の時点の水位とは、楽寿園小浜池の水位が0点よりプラスとなった時点での伊豆島田</t>
    <rPh sb="6" eb="7">
      <t>ヒダリ</t>
    </rPh>
    <rPh sb="8" eb="10">
      <t>ジテン</t>
    </rPh>
    <rPh sb="11" eb="13">
      <t>スイイ</t>
    </rPh>
    <rPh sb="16" eb="17">
      <t>ラク</t>
    </rPh>
    <rPh sb="17" eb="18">
      <t>コトブキ</t>
    </rPh>
    <rPh sb="18" eb="19">
      <t>ソノ</t>
    </rPh>
    <rPh sb="19" eb="21">
      <t>コハマ</t>
    </rPh>
    <rPh sb="21" eb="22">
      <t>イケ</t>
    </rPh>
    <rPh sb="23" eb="25">
      <t>スイイ</t>
    </rPh>
    <rPh sb="27" eb="28">
      <t>テン</t>
    </rPh>
    <rPh sb="37" eb="39">
      <t>ジテン</t>
    </rPh>
    <rPh sb="41" eb="43">
      <t>イズ</t>
    </rPh>
    <rPh sb="43" eb="45">
      <t>シマダ</t>
    </rPh>
    <phoneticPr fontId="2"/>
  </si>
  <si>
    <t>　　　 　浄水場の水位を示す。</t>
    <rPh sb="5" eb="7">
      <t>ジョウスイ</t>
    </rPh>
    <rPh sb="7" eb="8">
      <t>バ</t>
    </rPh>
    <rPh sb="9" eb="11">
      <t>スイイ</t>
    </rPh>
    <rPh sb="12" eb="13">
      <t>シメ</t>
    </rPh>
    <phoneticPr fontId="2"/>
  </si>
  <si>
    <t>(各年12月31日現在)</t>
    <rPh sb="1" eb="2">
      <t>カク</t>
    </rPh>
    <rPh sb="2" eb="9">
      <t>ネンガッピ</t>
    </rPh>
    <rPh sb="9" eb="11">
      <t>ゲンザイ</t>
    </rPh>
    <phoneticPr fontId="2"/>
  </si>
  <si>
    <t>渇　水　期　間</t>
    <rPh sb="0" eb="3">
      <t>カッスイ</t>
    </rPh>
    <rPh sb="4" eb="7">
      <t>キカン</t>
    </rPh>
    <phoneticPr fontId="2"/>
  </si>
  <si>
    <t>湧　水　期　間</t>
    <rPh sb="0" eb="1">
      <t>ワ</t>
    </rPh>
    <rPh sb="1" eb="3">
      <t>カッスイ</t>
    </rPh>
    <rPh sb="4" eb="7">
      <t>キカン</t>
    </rPh>
    <phoneticPr fontId="2"/>
  </si>
  <si>
    <t>初</t>
    <rPh sb="0" eb="1">
      <t>ハツ</t>
    </rPh>
    <phoneticPr fontId="2"/>
  </si>
  <si>
    <t>終</t>
    <rPh sb="0" eb="1">
      <t>オ</t>
    </rPh>
    <phoneticPr fontId="2"/>
  </si>
  <si>
    <t>日数</t>
    <rPh sb="0" eb="2">
      <t>ニッスウ</t>
    </rPh>
    <phoneticPr fontId="2"/>
  </si>
  <si>
    <t>-</t>
  </si>
  <si>
    <t>( 資料/楽寿園 )</t>
    <rPh sb="2" eb="4">
      <t>シリョウ</t>
    </rPh>
    <rPh sb="5" eb="6">
      <t>ラク</t>
    </rPh>
    <rPh sb="6" eb="7">
      <t>コトブキ</t>
    </rPh>
    <rPh sb="7" eb="8">
      <t>ソノ</t>
    </rPh>
    <phoneticPr fontId="2"/>
  </si>
  <si>
    <t>年　度</t>
    <rPh sb="0" eb="1">
      <t>トシ</t>
    </rPh>
    <rPh sb="2" eb="3">
      <t>タビ</t>
    </rPh>
    <phoneticPr fontId="2"/>
  </si>
  <si>
    <t>公園数</t>
    <rPh sb="0" eb="2">
      <t>コウエン</t>
    </rPh>
    <rPh sb="2" eb="3">
      <t>カズ</t>
    </rPh>
    <phoneticPr fontId="2"/>
  </si>
  <si>
    <t>面積 ( ha )</t>
    <rPh sb="0" eb="2">
      <t>メンセキ</t>
    </rPh>
    <phoneticPr fontId="2"/>
  </si>
  <si>
    <t>1人当りの面積 ( ㎡ )</t>
    <rPh sb="1" eb="2">
      <t>ヒト</t>
    </rPh>
    <rPh sb="2" eb="3">
      <t>アタ</t>
    </rPh>
    <rPh sb="5" eb="7">
      <t>メンセキ</t>
    </rPh>
    <phoneticPr fontId="2"/>
  </si>
  <si>
    <t>人　　口</t>
    <rPh sb="0" eb="4">
      <t>ジンコウ</t>
    </rPh>
    <phoneticPr fontId="2"/>
  </si>
  <si>
    <t>　　　　　※人口は各年3月31日現在の住民基本台帳と外国人登録の合計数値。</t>
    <rPh sb="6" eb="8">
      <t>ジンコウ</t>
    </rPh>
    <rPh sb="9" eb="10">
      <t>カク</t>
    </rPh>
    <rPh sb="10" eb="11">
      <t>ネン</t>
    </rPh>
    <rPh sb="12" eb="13">
      <t>ツキ</t>
    </rPh>
    <rPh sb="15" eb="16">
      <t>ヒ</t>
    </rPh>
    <rPh sb="16" eb="18">
      <t>ゲンザイ</t>
    </rPh>
    <phoneticPr fontId="2"/>
  </si>
  <si>
    <t>年次</t>
    <rPh sb="0" eb="2">
      <t>ネンジ</t>
    </rPh>
    <phoneticPr fontId="2"/>
  </si>
  <si>
    <t>床上</t>
    <rPh sb="0" eb="2">
      <t>ユカウエ</t>
    </rPh>
    <phoneticPr fontId="2"/>
  </si>
  <si>
    <t>床下</t>
    <rPh sb="0" eb="1">
      <t>ユカウエ</t>
    </rPh>
    <rPh sb="1" eb="2">
      <t>シタ</t>
    </rPh>
    <phoneticPr fontId="2"/>
  </si>
  <si>
    <t>( 資料/ 危機管理課)</t>
    <rPh sb="2" eb="4">
      <t>シリョウ</t>
    </rPh>
    <rPh sb="6" eb="8">
      <t>キキ</t>
    </rPh>
    <rPh sb="8" eb="10">
      <t>カンリ</t>
    </rPh>
    <rPh sb="10" eb="11">
      <t>カ</t>
    </rPh>
    <phoneticPr fontId="2"/>
  </si>
  <si>
    <t>オキシダント
測定値</t>
    <phoneticPr fontId="2"/>
  </si>
  <si>
    <t>(ppm)</t>
    <phoneticPr fontId="2"/>
  </si>
  <si>
    <t>(ppm)</t>
    <phoneticPr fontId="2"/>
  </si>
  <si>
    <t>(μg/㎥)</t>
    <phoneticPr fontId="2"/>
  </si>
  <si>
    <t>(君ヶ沢橋上）</t>
    <phoneticPr fontId="2"/>
  </si>
  <si>
    <t>アルミ</t>
    <phoneticPr fontId="2"/>
  </si>
  <si>
    <t>ペット
ボトル</t>
    <phoneticPr fontId="2"/>
  </si>
  <si>
    <t>ごみ</t>
    <phoneticPr fontId="2"/>
  </si>
  <si>
    <t>( g )</t>
    <phoneticPr fontId="2"/>
  </si>
  <si>
    <t>( t )</t>
    <phoneticPr fontId="2"/>
  </si>
  <si>
    <t>( t )</t>
    <phoneticPr fontId="2"/>
  </si>
  <si>
    <t>( t )</t>
    <phoneticPr fontId="2"/>
  </si>
  <si>
    <t>(kl)</t>
    <phoneticPr fontId="2"/>
  </si>
  <si>
    <t>(kl)</t>
    <phoneticPr fontId="2"/>
  </si>
  <si>
    <t>( l )</t>
    <phoneticPr fontId="2"/>
  </si>
  <si>
    <t>ha</t>
    <phoneticPr fontId="2"/>
  </si>
  <si>
    <t>m</t>
    <phoneticPr fontId="2"/>
  </si>
  <si>
    <t>%</t>
    <phoneticPr fontId="2"/>
  </si>
  <si>
    <t>%</t>
    <phoneticPr fontId="2"/>
  </si>
  <si>
    <t>%</t>
    <phoneticPr fontId="2"/>
  </si>
  <si>
    <t xml:space="preserve">   29</t>
    <phoneticPr fontId="2"/>
  </si>
  <si>
    <t xml:space="preserve">   30</t>
    <phoneticPr fontId="2"/>
  </si>
  <si>
    <t>223</t>
    <phoneticPr fontId="2"/>
  </si>
  <si>
    <t xml:space="preserve">      28</t>
    <phoneticPr fontId="2"/>
  </si>
  <si>
    <t>10</t>
    <phoneticPr fontId="2"/>
  </si>
  <si>
    <t>5/7</t>
    <phoneticPr fontId="2"/>
  </si>
  <si>
    <t>5/10</t>
    <phoneticPr fontId="2"/>
  </si>
  <si>
    <t xml:space="preserve">      29</t>
    <phoneticPr fontId="2"/>
  </si>
  <si>
    <t xml:space="preserve">      30</t>
    <phoneticPr fontId="2"/>
  </si>
  <si>
    <t>なお、千人未満を四捨五入。</t>
    <phoneticPr fontId="2"/>
  </si>
  <si>
    <t>令和元</t>
    <rPh sb="0" eb="2">
      <t>レイワガン</t>
    </rPh>
    <phoneticPr fontId="2"/>
  </si>
  <si>
    <t>3/1，4/10.12</t>
  </si>
  <si>
    <t>△11.36</t>
  </si>
  <si>
    <t>9/25</t>
  </si>
  <si>
    <t>0.73</t>
  </si>
  <si>
    <t>10/2</t>
  </si>
  <si>
    <t>△1.01</t>
  </si>
  <si>
    <t>△16.52</t>
  </si>
  <si>
    <t>11/4～8</t>
  </si>
  <si>
    <t>△1.32</t>
  </si>
  <si>
    <t>△13.85</t>
  </si>
  <si>
    <t>10/１</t>
  </si>
  <si>
    <t>3/7，8</t>
  </si>
  <si>
    <t>令和元</t>
    <rPh sb="0" eb="2">
      <t>レイワガン</t>
    </rPh>
    <phoneticPr fontId="2"/>
  </si>
  <si>
    <t>△18.32</t>
    <phoneticPr fontId="2"/>
  </si>
  <si>
    <t>△17.60</t>
    <phoneticPr fontId="2"/>
  </si>
  <si>
    <t>△18.22</t>
    <phoneticPr fontId="2"/>
  </si>
  <si>
    <t>△15.43</t>
    <phoneticPr fontId="2"/>
  </si>
  <si>
    <t>△1.86</t>
    <phoneticPr fontId="2"/>
  </si>
  <si>
    <t>11/18 12/3</t>
    <phoneticPr fontId="2"/>
  </si>
  <si>
    <t>10/26</t>
    <phoneticPr fontId="2"/>
  </si>
  <si>
    <t>4/26</t>
    <phoneticPr fontId="2"/>
  </si>
  <si>
    <t>7/12</t>
    <phoneticPr fontId="2"/>
  </si>
  <si>
    <t>12/7</t>
    <phoneticPr fontId="2"/>
  </si>
  <si>
    <t>令和元</t>
    <rPh sb="0" eb="2">
      <t>レイワ</t>
    </rPh>
    <rPh sb="2" eb="3">
      <t>ガン</t>
    </rPh>
    <phoneticPr fontId="2"/>
  </si>
  <si>
    <t>(各年12月31日現在)</t>
    <phoneticPr fontId="2"/>
  </si>
  <si>
    <t>( 資料/廃棄物対策課・生活排水対策室 )</t>
    <phoneticPr fontId="2"/>
  </si>
  <si>
    <t>1．酒類消費量</t>
    <rPh sb="2" eb="4">
      <t>シュルイ</t>
    </rPh>
    <rPh sb="4" eb="7">
      <t>ショウヒリョウ</t>
    </rPh>
    <phoneticPr fontId="2"/>
  </si>
  <si>
    <t>２．市民相談件数</t>
    <rPh sb="2" eb="4">
      <t>シミン</t>
    </rPh>
    <rPh sb="4" eb="6">
      <t>ソウダン</t>
    </rPh>
    <rPh sb="6" eb="8">
      <t>ケンスウ</t>
    </rPh>
    <phoneticPr fontId="2"/>
  </si>
  <si>
    <t>４．大気測定値</t>
    <rPh sb="2" eb="4">
      <t>タイキ</t>
    </rPh>
    <rPh sb="4" eb="7">
      <t>ソクテイチ</t>
    </rPh>
    <phoneticPr fontId="2"/>
  </si>
  <si>
    <t>５．主要河川生物化学的酸素要求量　( ＢＯＤ年平均 )</t>
    <rPh sb="2" eb="4">
      <t>シュヨウ</t>
    </rPh>
    <rPh sb="4" eb="6">
      <t>カセン</t>
    </rPh>
    <rPh sb="6" eb="8">
      <t>セイブツ</t>
    </rPh>
    <rPh sb="8" eb="10">
      <t>カガク</t>
    </rPh>
    <rPh sb="10" eb="11">
      <t>テキ</t>
    </rPh>
    <rPh sb="11" eb="13">
      <t>サンソ</t>
    </rPh>
    <rPh sb="13" eb="15">
      <t>ヨウキュウ</t>
    </rPh>
    <rPh sb="15" eb="16">
      <t>リョウ</t>
    </rPh>
    <rPh sb="22" eb="23">
      <t>ネン</t>
    </rPh>
    <rPh sb="23" eb="25">
      <t>ヘイキン</t>
    </rPh>
    <phoneticPr fontId="2"/>
  </si>
  <si>
    <t>６．ごみ収排出状況</t>
    <rPh sb="4" eb="5">
      <t>シュウシュウ</t>
    </rPh>
    <rPh sb="5" eb="7">
      <t>ハイシュツ</t>
    </rPh>
    <rPh sb="7" eb="9">
      <t>ジョウキョウ</t>
    </rPh>
    <phoneticPr fontId="2"/>
  </si>
  <si>
    <t>７．一般廃棄物収集搬入状況</t>
    <rPh sb="2" eb="4">
      <t>イッパン</t>
    </rPh>
    <rPh sb="4" eb="7">
      <t>ハイキブツ</t>
    </rPh>
    <rPh sb="7" eb="9">
      <t>シュウシュウ</t>
    </rPh>
    <rPh sb="9" eb="11">
      <t>ハンニュウ</t>
    </rPh>
    <rPh sb="11" eb="13">
      <t>ジョウキョウ</t>
    </rPh>
    <phoneticPr fontId="2"/>
  </si>
  <si>
    <t>９．ごみし尿処理状況</t>
    <rPh sb="5" eb="6">
      <t>ニョウ</t>
    </rPh>
    <rPh sb="6" eb="8">
      <t>ショリ</t>
    </rPh>
    <rPh sb="8" eb="10">
      <t>ジョウキョウ</t>
    </rPh>
    <phoneticPr fontId="2"/>
  </si>
  <si>
    <t>８．清掃センター内資源ごみ回収量</t>
    <rPh sb="2" eb="4">
      <t>セイソウ</t>
    </rPh>
    <rPh sb="8" eb="9">
      <t>ナイ</t>
    </rPh>
    <rPh sb="9" eb="11">
      <t>シゲン</t>
    </rPh>
    <rPh sb="13" eb="15">
      <t>カイシュウ</t>
    </rPh>
    <rPh sb="15" eb="16">
      <t>リョウ</t>
    </rPh>
    <phoneticPr fontId="2"/>
  </si>
  <si>
    <t>１０．公共下水道整備及び普及状況</t>
    <rPh sb="3" eb="5">
      <t>コウキョウ</t>
    </rPh>
    <rPh sb="5" eb="8">
      <t>ゲスイドウ</t>
    </rPh>
    <rPh sb="8" eb="10">
      <t>セイビ</t>
    </rPh>
    <rPh sb="10" eb="11">
      <t>オヨ</t>
    </rPh>
    <rPh sb="12" eb="14">
      <t>フキュウ</t>
    </rPh>
    <rPh sb="14" eb="16">
      <t>ジョウキョウ</t>
    </rPh>
    <phoneticPr fontId="2"/>
  </si>
  <si>
    <t>１１．みしま聖苑施設利用状況</t>
    <rPh sb="6" eb="7">
      <t>ヒジリ</t>
    </rPh>
    <rPh sb="7" eb="8">
      <t>エン</t>
    </rPh>
    <rPh sb="8" eb="10">
      <t>シセツ</t>
    </rPh>
    <rPh sb="10" eb="12">
      <t>リヨウ</t>
    </rPh>
    <rPh sb="12" eb="14">
      <t>ジョウキョウ</t>
    </rPh>
    <phoneticPr fontId="2"/>
  </si>
  <si>
    <t>１２．楽寿園及び浄水場の地下水の水位</t>
    <rPh sb="3" eb="4">
      <t>ラク</t>
    </rPh>
    <rPh sb="4" eb="5">
      <t>コトブキ</t>
    </rPh>
    <rPh sb="5" eb="6">
      <t>ソノ</t>
    </rPh>
    <rPh sb="6" eb="7">
      <t>オヨ</t>
    </rPh>
    <rPh sb="8" eb="10">
      <t>ジョウスイ</t>
    </rPh>
    <rPh sb="10" eb="11">
      <t>バ</t>
    </rPh>
    <rPh sb="12" eb="15">
      <t>チカスイ</t>
    </rPh>
    <rPh sb="16" eb="18">
      <t>スイイ</t>
    </rPh>
    <phoneticPr fontId="2"/>
  </si>
  <si>
    <t>１３．楽寿園小浜池渇水と湧水状況</t>
    <rPh sb="3" eb="4">
      <t>ラク</t>
    </rPh>
    <rPh sb="4" eb="5">
      <t>コトブキ</t>
    </rPh>
    <rPh sb="5" eb="6">
      <t>ソノ</t>
    </rPh>
    <rPh sb="6" eb="7">
      <t>コ</t>
    </rPh>
    <rPh sb="7" eb="8">
      <t>ハマ</t>
    </rPh>
    <rPh sb="8" eb="9">
      <t>イケ</t>
    </rPh>
    <rPh sb="9" eb="11">
      <t>カッスイ</t>
    </rPh>
    <rPh sb="12" eb="13">
      <t>ワ</t>
    </rPh>
    <rPh sb="13" eb="14">
      <t>ミズ</t>
    </rPh>
    <rPh sb="14" eb="16">
      <t>ジョウキョウ</t>
    </rPh>
    <phoneticPr fontId="2"/>
  </si>
  <si>
    <t>１４．都市公園数と面積</t>
    <rPh sb="3" eb="5">
      <t>トシ</t>
    </rPh>
    <rPh sb="5" eb="7">
      <t>コウエン</t>
    </rPh>
    <rPh sb="7" eb="8">
      <t>カズ</t>
    </rPh>
    <rPh sb="9" eb="11">
      <t>メンセキ</t>
    </rPh>
    <phoneticPr fontId="2"/>
  </si>
  <si>
    <t>１５．水害浸水世帯数状況</t>
    <rPh sb="3" eb="5">
      <t>スイガイ</t>
    </rPh>
    <rPh sb="5" eb="7">
      <t>シンスイ</t>
    </rPh>
    <rPh sb="7" eb="9">
      <t>セタイ</t>
    </rPh>
    <rPh sb="9" eb="10">
      <t>カズ</t>
    </rPh>
    <rPh sb="10" eb="12">
      <t>ジョウキョウ</t>
    </rPh>
    <phoneticPr fontId="2"/>
  </si>
  <si>
    <t>(各年度末現在)</t>
    <phoneticPr fontId="2"/>
  </si>
  <si>
    <t>30年</t>
    <rPh sb="2" eb="3">
      <t>ネン</t>
    </rPh>
    <phoneticPr fontId="2"/>
  </si>
  <si>
    <t>令和元</t>
    <rPh sb="0" eb="2">
      <t>レイワガン</t>
    </rPh>
    <phoneticPr fontId="2"/>
  </si>
  <si>
    <t>令和元</t>
    <rPh sb="0" eb="3">
      <t>レイワガン</t>
    </rPh>
    <phoneticPr fontId="2"/>
  </si>
  <si>
    <t>0.022</t>
  </si>
  <si>
    <t>2</t>
    <phoneticPr fontId="2"/>
  </si>
  <si>
    <t>2</t>
    <phoneticPr fontId="2"/>
  </si>
  <si>
    <t>0.020</t>
  </si>
  <si>
    <t>△17.78</t>
  </si>
  <si>
    <t>△8.14</t>
  </si>
  <si>
    <t>しょうちゅう</t>
    <phoneticPr fontId="2"/>
  </si>
  <si>
    <t>みりん</t>
    <phoneticPr fontId="2"/>
  </si>
  <si>
    <t>ビール</t>
    <phoneticPr fontId="2"/>
  </si>
  <si>
    <t>ウイスキー</t>
    <phoneticPr fontId="2"/>
  </si>
  <si>
    <t>ブランデー</t>
    <phoneticPr fontId="2"/>
  </si>
  <si>
    <t>リキュール</t>
    <phoneticPr fontId="2"/>
  </si>
  <si>
    <t>単位：キロリットル　※単位未満四捨五入</t>
    <rPh sb="0" eb="2">
      <t>タンイ</t>
    </rPh>
    <phoneticPr fontId="2"/>
  </si>
  <si>
    <t>３．公害（生活環境）苦情受理件数</t>
    <rPh sb="2" eb="4">
      <t>コウガイ</t>
    </rPh>
    <rPh sb="5" eb="9">
      <t>セイカツカンキョウ</t>
    </rPh>
    <rPh sb="10" eb="12">
      <t>クジョウ</t>
    </rPh>
    <rPh sb="12" eb="14">
      <t>ジュリ</t>
    </rPh>
    <rPh sb="14" eb="16">
      <t>ケンスウ</t>
    </rPh>
    <phoneticPr fontId="2"/>
  </si>
  <si>
    <t>3/27,28</t>
    <phoneticPr fontId="2"/>
  </si>
  <si>
    <t>△0.22</t>
    <phoneticPr fontId="2"/>
  </si>
  <si>
    <t>7/26</t>
    <phoneticPr fontId="2"/>
  </si>
  <si>
    <t>～9/24</t>
    <phoneticPr fontId="2"/>
  </si>
  <si>
    <t>令和元年</t>
    <rPh sb="0" eb="2">
      <t>レイワ</t>
    </rPh>
    <rPh sb="2" eb="4">
      <t>ガンネン</t>
    </rPh>
    <phoneticPr fontId="2"/>
  </si>
  <si>
    <t>自動車排出ガス測定局
（南田町）</t>
    <rPh sb="0" eb="3">
      <t>ジドウシャ</t>
    </rPh>
    <rPh sb="3" eb="5">
      <t>ハイシュツ</t>
    </rPh>
    <rPh sb="7" eb="10">
      <t>ソクテイキョク</t>
    </rPh>
    <rPh sb="12" eb="15">
      <t>ミナミタマチ</t>
    </rPh>
    <phoneticPr fontId="2"/>
  </si>
  <si>
    <t>0.022</t>
    <phoneticPr fontId="2"/>
  </si>
  <si>
    <t>2.10</t>
  </si>
  <si>
    <t>3/18～20</t>
  </si>
  <si>
    <t>△0.78</t>
  </si>
  <si>
    <t>17,18</t>
  </si>
  <si>
    <t>9/9～15,</t>
    <phoneticPr fontId="2"/>
  </si>
  <si>
    <t>△17.71</t>
    <phoneticPr fontId="2"/>
  </si>
  <si>
    <t>△8.68</t>
    <phoneticPr fontId="2"/>
  </si>
  <si>
    <t>2年</t>
    <rPh sb="1" eb="2">
      <t>ネン</t>
    </rPh>
    <phoneticPr fontId="2"/>
  </si>
  <si>
    <t>10/18</t>
  </si>
  <si>
    <t>△0.72</t>
  </si>
  <si>
    <t>お問合せフォーム</t>
    <rPh sb="1" eb="3">
      <t>トイアワ</t>
    </rPh>
    <phoneticPr fontId="2"/>
  </si>
  <si>
    <t>ご意見・ご提案フォーム</t>
    <rPh sb="1" eb="3">
      <t>イケン</t>
    </rPh>
    <rPh sb="5" eb="7">
      <t>テイアン</t>
    </rPh>
    <phoneticPr fontId="2"/>
  </si>
  <si>
    <t>二酸化窒素
測定値</t>
    <phoneticPr fontId="2"/>
  </si>
  <si>
    <t>一酸化炭素
測定値</t>
    <phoneticPr fontId="2"/>
  </si>
  <si>
    <t>一酸化炭素
測定値</t>
    <phoneticPr fontId="2"/>
  </si>
  <si>
    <t>浮遊粒子状物質
(SPM)測定値</t>
    <phoneticPr fontId="2"/>
  </si>
  <si>
    <t>微小粒子状物質
(PM２．５)測定値</t>
    <rPh sb="0" eb="2">
      <t>ビショウ</t>
    </rPh>
    <phoneticPr fontId="2"/>
  </si>
  <si>
    <t>0.023</t>
    <phoneticPr fontId="2"/>
  </si>
  <si>
    <t>△18.20</t>
    <phoneticPr fontId="2"/>
  </si>
  <si>
    <t>△14.72</t>
    <phoneticPr fontId="2"/>
  </si>
  <si>
    <t>10/18</t>
    <phoneticPr fontId="2"/>
  </si>
  <si>
    <t>収集搬入量　　 (  ｔ  )</t>
    <rPh sb="0" eb="2">
      <t>シュウシュウ</t>
    </rPh>
    <rPh sb="2" eb="4">
      <t>ハンニュウ</t>
    </rPh>
    <rPh sb="4" eb="5">
      <t>リョウ</t>
    </rPh>
    <phoneticPr fontId="2"/>
  </si>
  <si>
    <t>収集人口1人１日当り
排出量 ( g )</t>
    <rPh sb="0" eb="2">
      <t>シュウシュウ</t>
    </rPh>
    <rPh sb="2" eb="4">
      <t>ジンコウ</t>
    </rPh>
    <rPh sb="5" eb="6">
      <t>ヒト</t>
    </rPh>
    <rPh sb="7" eb="8">
      <t>ヒ</t>
    </rPh>
    <phoneticPr fontId="2"/>
  </si>
  <si>
    <t>3年</t>
    <rPh sb="1" eb="2">
      <t>ネン</t>
    </rPh>
    <phoneticPr fontId="2"/>
  </si>
  <si>
    <t>( 資料/みどりと水のまちづくり課 )</t>
    <rPh sb="2" eb="4">
      <t>シリョウ</t>
    </rPh>
    <rPh sb="9" eb="10">
      <t>ミズ</t>
    </rPh>
    <rPh sb="16" eb="17">
      <t>カ</t>
    </rPh>
    <phoneticPr fontId="2"/>
  </si>
  <si>
    <t>7/1</t>
    <phoneticPr fontId="2"/>
  </si>
  <si>
    <t>△0.86</t>
    <phoneticPr fontId="2"/>
  </si>
  <si>
    <t>△17.59</t>
    <phoneticPr fontId="2"/>
  </si>
  <si>
    <t>△12.40</t>
    <phoneticPr fontId="2"/>
  </si>
  <si>
    <t>7/2</t>
    <phoneticPr fontId="2"/>
  </si>
  <si>
    <r>
      <t>浮遊粒子状物質
(SPM)測定値</t>
    </r>
    <r>
      <rPr>
        <vertAlign val="superscript"/>
        <sz val="10"/>
        <rFont val="ＭＳ Ｐ明朝"/>
        <family val="1"/>
        <charset val="128"/>
      </rPr>
      <t>※1</t>
    </r>
    <rPh sb="4" eb="5">
      <t>ジョウ</t>
    </rPh>
    <phoneticPr fontId="2"/>
  </si>
  <si>
    <r>
      <t>オキシダント
測定値</t>
    </r>
    <r>
      <rPr>
        <vertAlign val="superscript"/>
        <sz val="10"/>
        <rFont val="ＭＳ Ｐ明朝"/>
        <family val="1"/>
        <charset val="128"/>
      </rPr>
      <t>※1</t>
    </r>
    <phoneticPr fontId="2"/>
  </si>
  <si>
    <t>-</t>
    <phoneticPr fontId="2"/>
  </si>
  <si>
    <t>平成29年</t>
    <rPh sb="0" eb="2">
      <t>ヘイセイ</t>
    </rPh>
    <rPh sb="4" eb="5">
      <t>ネン</t>
    </rPh>
    <phoneticPr fontId="2"/>
  </si>
  <si>
    <t>4年</t>
    <rPh sb="1" eb="2">
      <t>ネン</t>
    </rPh>
    <phoneticPr fontId="2"/>
  </si>
  <si>
    <t>平成 30</t>
    <rPh sb="0" eb="1">
      <t>ヘイセイ</t>
    </rPh>
    <phoneticPr fontId="2"/>
  </si>
  <si>
    <t>平成 30</t>
    <phoneticPr fontId="2"/>
  </si>
  <si>
    <t>令和5年度月別平均</t>
    <rPh sb="0" eb="1">
      <t>レイ</t>
    </rPh>
    <rPh sb="1" eb="2">
      <t>カズ</t>
    </rPh>
    <rPh sb="3" eb="5">
      <t>ネンド</t>
    </rPh>
    <rPh sb="5" eb="7">
      <t>ツキベツ</t>
    </rPh>
    <rPh sb="7" eb="9">
      <t>ヘイキン</t>
    </rPh>
    <phoneticPr fontId="2"/>
  </si>
  <si>
    <t>(令和6年3月31日現在)</t>
    <rPh sb="1" eb="3">
      <t>レイワ</t>
    </rPh>
    <rPh sb="4" eb="5">
      <t>ネン</t>
    </rPh>
    <rPh sb="6" eb="7">
      <t>ガツ</t>
    </rPh>
    <rPh sb="9" eb="12">
      <t>ニチゲンザイ</t>
    </rPh>
    <rPh sb="10" eb="12">
      <t>ゲンザイ</t>
    </rPh>
    <phoneticPr fontId="2"/>
  </si>
  <si>
    <t>平成27</t>
    <rPh sb="0" eb="1">
      <t>ヘイセイ</t>
    </rPh>
    <phoneticPr fontId="2"/>
  </si>
  <si>
    <t>( 資料/広報広聴課市民生活相談センター)</t>
    <rPh sb="5" eb="9">
      <t>コウホウコウチョウ</t>
    </rPh>
    <rPh sb="9" eb="10">
      <t>カ</t>
    </rPh>
    <rPh sb="10" eb="12">
      <t>シミン</t>
    </rPh>
    <phoneticPr fontId="2"/>
  </si>
  <si>
    <t>0.019</t>
    <phoneticPr fontId="2"/>
  </si>
  <si>
    <t>9/3,9/5</t>
    <phoneticPr fontId="2"/>
  </si>
  <si>
    <t>△0.89</t>
    <phoneticPr fontId="2"/>
  </si>
  <si>
    <t>△11.72</t>
    <phoneticPr fontId="2"/>
  </si>
  <si>
    <t>7/23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</si>
</sst>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_-* #,##0_-;\-* #,##0_-;_-* &quot;-&quot;_-;_-@_-"/>
    <numFmt numFmtId="177" formatCode="#,##0_);\(#,##0\)"/>
    <numFmt numFmtId="178" formatCode="#,##0.00_);\(#,##0.00\)"/>
    <numFmt numFmtId="179" formatCode="0.0_);[Red]\(0.0\)"/>
    <numFmt numFmtId="180" formatCode="#,##0.000_);\(#,##0.000\)"/>
    <numFmt numFmtId="181" formatCode="#,##0.0_);\(#,##0.0\)"/>
    <numFmt numFmtId="182" formatCode="0.000_ "/>
    <numFmt numFmtId="183" formatCode="0.0_);\(0.0\)"/>
    <numFmt numFmtId="184" formatCode="0.0_ "/>
    <numFmt numFmtId="185" formatCode="#,##0_ "/>
    <numFmt numFmtId="186" formatCode="0.0%"/>
    <numFmt numFmtId="187" formatCode="#,##0.0_ "/>
    <numFmt numFmtId="188" formatCode="#,##0_);[Red]\(#,##0\)"/>
    <numFmt numFmtId="189" formatCode="m/d"/>
    <numFmt numFmtId="190" formatCode="#,##0.00;&quot;△ &quot;#,##0.00"/>
    <numFmt numFmtId="191" formatCode="m/d;@"/>
    <numFmt numFmtId="192" formatCode="0_);[Red]\(0\)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10"/>
      <name val="ＭＳ Ｐ明朝"/>
      <family val="1"/>
      <charset val="128"/>
    </font>
    <font>
      <vertAlign val="superscript"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auto="1"/>
      </diagonal>
    </border>
  </borders>
  <cellStyleXfs count="8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8" fillId="0" borderId="0"/>
    <xf numFmtId="38" fontId="1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395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/>
    <xf numFmtId="0" fontId="3" fillId="0" borderId="0" xfId="0" quotePrefix="1" applyFont="1" applyFill="1" applyBorder="1" applyAlignment="1">
      <alignment horizontal="left" vertical="center"/>
    </xf>
    <xf numFmtId="0" fontId="3" fillId="0" borderId="0" xfId="0" quotePrefix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76" fontId="3" fillId="0" borderId="8" xfId="1" applyFont="1" applyFill="1" applyBorder="1" applyAlignment="1">
      <alignment horizontal="right" vertical="center"/>
    </xf>
    <xf numFmtId="176" fontId="3" fillId="0" borderId="3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80" fontId="3" fillId="0" borderId="0" xfId="2" applyNumberFormat="1" applyFont="1" applyFill="1" applyBorder="1" applyAlignment="1">
      <alignment horizontal="right" vertical="center"/>
    </xf>
    <xf numFmtId="181" fontId="3" fillId="0" borderId="0" xfId="2" applyNumberFormat="1" applyFont="1" applyFill="1" applyBorder="1" applyAlignment="1">
      <alignment horizontal="right" vertical="center"/>
    </xf>
    <xf numFmtId="182" fontId="3" fillId="0" borderId="0" xfId="3" applyNumberFormat="1" applyFont="1" applyFill="1" applyBorder="1" applyAlignment="1">
      <alignment horizontal="right" vertical="center"/>
    </xf>
    <xf numFmtId="183" fontId="3" fillId="0" borderId="0" xfId="3" applyNumberFormat="1" applyFont="1" applyFill="1" applyBorder="1" applyAlignment="1">
      <alignment horizontal="right" vertical="center"/>
    </xf>
    <xf numFmtId="49" fontId="3" fillId="0" borderId="0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38" fontId="3" fillId="0" borderId="0" xfId="4" applyFont="1" applyFill="1" applyBorder="1" applyAlignment="1">
      <alignment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left" vertical="center"/>
    </xf>
    <xf numFmtId="0" fontId="3" fillId="0" borderId="2" xfId="0" quotePrefix="1" applyFont="1" applyFill="1" applyBorder="1" applyAlignment="1">
      <alignment horizontal="right" vertical="center"/>
    </xf>
    <xf numFmtId="0" fontId="5" fillId="0" borderId="0" xfId="5" applyFont="1" applyFill="1" applyAlignment="1">
      <alignment vertical="center"/>
    </xf>
    <xf numFmtId="0" fontId="4" fillId="0" borderId="0" xfId="5" applyFont="1" applyFill="1" applyAlignment="1">
      <alignment horizontal="left" vertical="center"/>
    </xf>
    <xf numFmtId="0" fontId="4" fillId="0" borderId="0" xfId="5" applyFont="1" applyFill="1" applyAlignment="1">
      <alignment vertical="center"/>
    </xf>
    <xf numFmtId="0" fontId="3" fillId="0" borderId="3" xfId="5" applyFont="1" applyFill="1" applyBorder="1" applyAlignment="1">
      <alignment vertical="center"/>
    </xf>
    <xf numFmtId="0" fontId="3" fillId="0" borderId="3" xfId="5" applyFont="1" applyFill="1" applyBorder="1" applyAlignment="1">
      <alignment horizontal="right" vertical="center"/>
    </xf>
    <xf numFmtId="0" fontId="3" fillId="0" borderId="6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4" fillId="0" borderId="0" xfId="5" applyFont="1" applyFill="1"/>
    <xf numFmtId="0" fontId="3" fillId="0" borderId="0" xfId="5" applyFont="1" applyFill="1" applyBorder="1" applyAlignment="1">
      <alignment horizontal="center" vertical="center" wrapText="1"/>
    </xf>
    <xf numFmtId="178" fontId="3" fillId="0" borderId="0" xfId="5" applyNumberFormat="1" applyFont="1" applyFill="1" applyBorder="1" applyAlignment="1">
      <alignment horizontal="right" vertical="center"/>
    </xf>
    <xf numFmtId="0" fontId="3" fillId="0" borderId="2" xfId="5" quotePrefix="1" applyFont="1" applyFill="1" applyBorder="1" applyAlignment="1">
      <alignment horizontal="right" vertical="center"/>
    </xf>
    <xf numFmtId="178" fontId="4" fillId="0" borderId="0" xfId="5" applyNumberFormat="1" applyFont="1" applyFill="1"/>
    <xf numFmtId="177" fontId="3" fillId="0" borderId="3" xfId="5" applyNumberFormat="1" applyFont="1" applyFill="1" applyBorder="1" applyAlignment="1">
      <alignment horizontal="right" vertical="center"/>
    </xf>
    <xf numFmtId="0" fontId="3" fillId="0" borderId="3" xfId="5" applyFont="1" applyFill="1" applyBorder="1"/>
    <xf numFmtId="177" fontId="3" fillId="0" borderId="0" xfId="5" applyNumberFormat="1" applyFont="1" applyFill="1" applyBorder="1" applyAlignment="1">
      <alignment horizontal="right" vertical="center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vertical="center"/>
    </xf>
    <xf numFmtId="0" fontId="3" fillId="0" borderId="14" xfId="5" applyFont="1" applyFill="1" applyBorder="1" applyAlignment="1">
      <alignment horizontal="center" vertical="center"/>
    </xf>
    <xf numFmtId="0" fontId="3" fillId="0" borderId="11" xfId="5" applyFont="1" applyFill="1" applyBorder="1" applyAlignment="1">
      <alignment vertical="center"/>
    </xf>
    <xf numFmtId="0" fontId="3" fillId="0" borderId="0" xfId="5" applyFont="1" applyFill="1" applyBorder="1" applyAlignment="1">
      <alignment horizontal="right" vertical="center"/>
    </xf>
    <xf numFmtId="177" fontId="3" fillId="0" borderId="0" xfId="5" applyNumberFormat="1" applyFont="1" applyFill="1" applyBorder="1" applyAlignment="1">
      <alignment horizontal="center" vertical="center"/>
    </xf>
    <xf numFmtId="186" fontId="3" fillId="0" borderId="0" xfId="7" applyNumberFormat="1" applyFont="1" applyFill="1" applyBorder="1" applyAlignment="1">
      <alignment horizontal="right" vertical="center"/>
    </xf>
    <xf numFmtId="177" fontId="3" fillId="0" borderId="9" xfId="5" applyNumberFormat="1" applyFont="1" applyFill="1" applyBorder="1" applyAlignment="1">
      <alignment horizontal="right" vertical="center"/>
    </xf>
    <xf numFmtId="0" fontId="3" fillId="0" borderId="0" xfId="5" quotePrefix="1" applyFont="1" applyFill="1" applyBorder="1" applyAlignment="1">
      <alignment horizontal="left" vertical="center"/>
    </xf>
    <xf numFmtId="177" fontId="3" fillId="0" borderId="0" xfId="5" applyNumberFormat="1" applyFont="1" applyFill="1" applyBorder="1" applyAlignment="1">
      <alignment horizontal="left" vertical="center"/>
    </xf>
    <xf numFmtId="177" fontId="3" fillId="0" borderId="5" xfId="5" applyNumberFormat="1" applyFont="1" applyFill="1" applyBorder="1" applyAlignment="1">
      <alignment vertical="center"/>
    </xf>
    <xf numFmtId="177" fontId="3" fillId="0" borderId="5" xfId="5" applyNumberFormat="1" applyFont="1" applyFill="1" applyBorder="1" applyAlignment="1">
      <alignment horizontal="right" vertical="center"/>
    </xf>
    <xf numFmtId="177" fontId="3" fillId="0" borderId="15" xfId="5" applyNumberFormat="1" applyFont="1" applyFill="1" applyBorder="1" applyAlignment="1">
      <alignment horizontal="center" vertical="center"/>
    </xf>
    <xf numFmtId="187" fontId="3" fillId="0" borderId="0" xfId="5" applyNumberFormat="1" applyFont="1" applyFill="1" applyBorder="1" applyAlignment="1">
      <alignment vertical="center"/>
    </xf>
    <xf numFmtId="177" fontId="3" fillId="0" borderId="15" xfId="5" applyNumberFormat="1" applyFont="1" applyFill="1" applyBorder="1" applyAlignment="1">
      <alignment horizontal="left" vertical="center"/>
    </xf>
    <xf numFmtId="177" fontId="3" fillId="0" borderId="15" xfId="5" quotePrefix="1" applyNumberFormat="1" applyFont="1" applyFill="1" applyBorder="1" applyAlignment="1">
      <alignment horizontal="center" vertical="center"/>
    </xf>
    <xf numFmtId="188" fontId="3" fillId="0" borderId="0" xfId="6" applyNumberFormat="1" applyFont="1" applyFill="1" applyBorder="1" applyAlignment="1">
      <alignment vertical="center"/>
    </xf>
    <xf numFmtId="177" fontId="3" fillId="0" borderId="15" xfId="5" applyNumberFormat="1" applyFont="1" applyFill="1" applyBorder="1" applyAlignment="1">
      <alignment horizontal="right" vertical="center"/>
    </xf>
    <xf numFmtId="188" fontId="3" fillId="0" borderId="0" xfId="5" applyNumberFormat="1" applyFont="1" applyFill="1" applyBorder="1" applyAlignment="1">
      <alignment vertical="center"/>
    </xf>
    <xf numFmtId="184" fontId="3" fillId="0" borderId="0" xfId="5" applyNumberFormat="1" applyFont="1" applyFill="1" applyBorder="1" applyAlignment="1">
      <alignment vertical="center"/>
    </xf>
    <xf numFmtId="177" fontId="3" fillId="0" borderId="14" xfId="5" applyNumberFormat="1" applyFont="1" applyFill="1" applyBorder="1" applyAlignment="1">
      <alignment horizontal="right" vertical="center"/>
    </xf>
    <xf numFmtId="191" fontId="3" fillId="0" borderId="0" xfId="0" quotePrefix="1" applyNumberFormat="1" applyFont="1" applyFill="1" applyBorder="1" applyAlignment="1">
      <alignment horizontal="center" vertical="center"/>
    </xf>
    <xf numFmtId="190" fontId="3" fillId="0" borderId="0" xfId="0" quotePrefix="1" applyNumberFormat="1" applyFont="1" applyFill="1" applyBorder="1" applyAlignment="1">
      <alignment horizontal="right" vertical="center"/>
    </xf>
    <xf numFmtId="190" fontId="3" fillId="0" borderId="0" xfId="0" quotePrefix="1" applyNumberFormat="1" applyFont="1" applyFill="1" applyBorder="1" applyAlignment="1">
      <alignment horizontal="center" vertical="center"/>
    </xf>
    <xf numFmtId="190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/>
    <xf numFmtId="177" fontId="3" fillId="0" borderId="8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/>
    <xf numFmtId="0" fontId="3" fillId="0" borderId="0" xfId="0" quotePrefix="1" applyNumberFormat="1" applyFont="1" applyFill="1" applyBorder="1" applyAlignment="1">
      <alignment horizontal="center" vertical="center"/>
    </xf>
    <xf numFmtId="18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89" fontId="3" fillId="0" borderId="8" xfId="0" quotePrefix="1" applyNumberFormat="1" applyFont="1" applyFill="1" applyBorder="1" applyAlignment="1">
      <alignment horizontal="center" vertical="center"/>
    </xf>
    <xf numFmtId="189" fontId="3" fillId="0" borderId="0" xfId="0" quotePrefix="1" applyNumberFormat="1" applyFont="1" applyFill="1" applyBorder="1" applyAlignment="1">
      <alignment horizontal="center" vertical="center"/>
    </xf>
    <xf numFmtId="49" fontId="3" fillId="0" borderId="0" xfId="0" quotePrefix="1" applyNumberFormat="1" applyFont="1" applyFill="1" applyBorder="1" applyAlignment="1">
      <alignment horizontal="center" vertical="center"/>
    </xf>
    <xf numFmtId="18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/>
    <xf numFmtId="0" fontId="3" fillId="0" borderId="10" xfId="0" applyFont="1" applyFill="1" applyBorder="1" applyAlignment="1">
      <alignment horizontal="center" vertical="center" shrinkToFit="1"/>
    </xf>
    <xf numFmtId="176" fontId="3" fillId="0" borderId="0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76" fontId="3" fillId="0" borderId="0" xfId="1" applyFont="1" applyFill="1" applyAlignment="1">
      <alignment vertical="center"/>
    </xf>
    <xf numFmtId="176" fontId="3" fillId="0" borderId="0" xfId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0" fontId="3" fillId="0" borderId="9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4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184" fontId="3" fillId="0" borderId="0" xfId="0" applyNumberFormat="1" applyFont="1" applyFill="1" applyAlignment="1">
      <alignment horizontal="center" vertical="center"/>
    </xf>
    <xf numFmtId="180" fontId="3" fillId="0" borderId="0" xfId="0" applyNumberFormat="1" applyFont="1" applyFill="1" applyBorder="1" applyAlignment="1">
      <alignment horizontal="right" vertical="center"/>
    </xf>
    <xf numFmtId="185" fontId="3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5" applyFont="1" applyFill="1"/>
    <xf numFmtId="177" fontId="3" fillId="0" borderId="3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191" fontId="3" fillId="0" borderId="0" xfId="0" applyNumberFormat="1" applyFont="1" applyFill="1" applyBorder="1" applyAlignment="1">
      <alignment horizontal="center" vertical="center"/>
    </xf>
    <xf numFmtId="191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wrapText="1"/>
    </xf>
    <xf numFmtId="177" fontId="3" fillId="0" borderId="3" xfId="0" applyNumberFormat="1" applyFont="1" applyFill="1" applyBorder="1" applyAlignment="1">
      <alignment horizontal="left" vertical="center"/>
    </xf>
    <xf numFmtId="177" fontId="3" fillId="0" borderId="3" xfId="0" quotePrefix="1" applyNumberFormat="1" applyFont="1" applyFill="1" applyBorder="1" applyAlignment="1">
      <alignment horizontal="center" vertical="center"/>
    </xf>
    <xf numFmtId="190" fontId="3" fillId="0" borderId="3" xfId="0" quotePrefix="1" applyNumberFormat="1" applyFont="1" applyFill="1" applyBorder="1" applyAlignment="1">
      <alignment horizontal="right" vertical="center"/>
    </xf>
    <xf numFmtId="189" fontId="3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/>
    </xf>
    <xf numFmtId="56" fontId="3" fillId="0" borderId="8" xfId="0" applyNumberFormat="1" applyFont="1" applyFill="1" applyBorder="1"/>
    <xf numFmtId="56" fontId="3" fillId="0" borderId="0" xfId="0" applyNumberFormat="1" applyFont="1" applyFill="1" applyBorder="1"/>
    <xf numFmtId="56" fontId="3" fillId="0" borderId="3" xfId="0" applyNumberFormat="1" applyFont="1" applyFill="1" applyBorder="1"/>
    <xf numFmtId="0" fontId="3" fillId="0" borderId="3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3" fillId="0" borderId="6" xfId="1" applyFont="1" applyFill="1" applyBorder="1" applyAlignment="1">
      <alignment horizontal="center" vertical="center"/>
    </xf>
    <xf numFmtId="176" fontId="3" fillId="0" borderId="0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4" xfId="5" applyFont="1" applyFill="1" applyBorder="1" applyAlignment="1">
      <alignment horizontal="center" vertical="center"/>
    </xf>
    <xf numFmtId="0" fontId="3" fillId="0" borderId="15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quotePrefix="1" applyFont="1" applyFill="1" applyBorder="1" applyAlignment="1">
      <alignment horizontal="center" vertical="center"/>
    </xf>
    <xf numFmtId="0" fontId="3" fillId="0" borderId="1" xfId="5" quotePrefix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/>
    <xf numFmtId="189" fontId="3" fillId="0" borderId="0" xfId="0" quotePrefix="1" applyNumberFormat="1" applyFont="1" applyFill="1" applyBorder="1" applyAlignment="1">
      <alignment horizontal="center" vertical="center" shrinkToFit="1"/>
    </xf>
    <xf numFmtId="177" fontId="3" fillId="0" borderId="0" xfId="0" quotePrefix="1" applyNumberFormat="1" applyFont="1" applyFill="1" applyBorder="1" applyAlignment="1">
      <alignment horizontal="center" vertical="center" shrinkToFit="1"/>
    </xf>
    <xf numFmtId="189" fontId="6" fillId="0" borderId="0" xfId="0" quotePrefix="1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shrinkToFit="1"/>
    </xf>
    <xf numFmtId="191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vertical="center"/>
    </xf>
    <xf numFmtId="177" fontId="3" fillId="0" borderId="16" xfId="0" applyNumberFormat="1" applyFont="1" applyFill="1" applyBorder="1" applyAlignment="1">
      <alignment horizontal="right" vertical="center"/>
    </xf>
    <xf numFmtId="176" fontId="3" fillId="0" borderId="0" xfId="1" applyFont="1" applyFill="1" applyBorder="1" applyAlignment="1">
      <alignment horizontal="right" vertical="center"/>
    </xf>
    <xf numFmtId="10" fontId="3" fillId="0" borderId="0" xfId="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" xfId="0" quotePrefix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" applyFont="1" applyFill="1" applyBorder="1" applyAlignment="1">
      <alignment vertical="center"/>
    </xf>
    <xf numFmtId="187" fontId="3" fillId="0" borderId="0" xfId="5" applyNumberFormat="1" applyFont="1" applyFill="1" applyBorder="1" applyAlignment="1">
      <alignment vertical="center"/>
    </xf>
    <xf numFmtId="184" fontId="3" fillId="0" borderId="0" xfId="5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90" fontId="3" fillId="0" borderId="0" xfId="0" quotePrefix="1" applyNumberFormat="1" applyFont="1" applyFill="1" applyAlignment="1">
      <alignment horizontal="right" vertical="center"/>
    </xf>
    <xf numFmtId="189" fontId="3" fillId="0" borderId="0" xfId="0" quotePrefix="1" applyNumberFormat="1" applyFont="1" applyFill="1" applyAlignment="1">
      <alignment horizontal="center" vertical="center"/>
    </xf>
    <xf numFmtId="176" fontId="3" fillId="0" borderId="0" xfId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178" fontId="3" fillId="0" borderId="0" xfId="5" applyNumberFormat="1" applyFont="1" applyFill="1" applyAlignment="1">
      <alignment horizontal="right" vertical="center"/>
    </xf>
    <xf numFmtId="38" fontId="3" fillId="0" borderId="0" xfId="6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191" fontId="3" fillId="0" borderId="0" xfId="0" applyNumberFormat="1" applyFont="1" applyAlignment="1">
      <alignment horizontal="center" vertical="center" shrinkToFit="1"/>
    </xf>
    <xf numFmtId="191" fontId="3" fillId="0" borderId="0" xfId="0" applyNumberFormat="1" applyFont="1" applyAlignment="1">
      <alignment horizontal="center" vertical="center"/>
    </xf>
    <xf numFmtId="2" fontId="3" fillId="0" borderId="0" xfId="0" applyNumberFormat="1" applyFont="1"/>
    <xf numFmtId="49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Fill="1" applyBorder="1" applyAlignment="1">
      <alignment horizontal="center" vertical="center"/>
    </xf>
    <xf numFmtId="176" fontId="3" fillId="0" borderId="0" xfId="1" applyFont="1" applyFill="1" applyBorder="1" applyAlignment="1">
      <alignment horizontal="right" vertical="center"/>
    </xf>
    <xf numFmtId="19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7" fontId="3" fillId="0" borderId="0" xfId="5" applyNumberFormat="1" applyFont="1" applyFill="1" applyAlignment="1">
      <alignment vertical="center"/>
    </xf>
    <xf numFmtId="0" fontId="3" fillId="0" borderId="0" xfId="5" applyFont="1" applyFill="1" applyAlignment="1">
      <alignment vertical="center"/>
    </xf>
    <xf numFmtId="188" fontId="3" fillId="0" borderId="0" xfId="5" applyNumberFormat="1" applyFont="1" applyFill="1" applyAlignment="1">
      <alignment vertical="center"/>
    </xf>
    <xf numFmtId="184" fontId="3" fillId="0" borderId="0" xfId="5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76" fontId="3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182" fontId="3" fillId="0" borderId="0" xfId="3" applyNumberFormat="1" applyFont="1" applyFill="1" applyAlignment="1">
      <alignment horizontal="right" vertical="center"/>
    </xf>
    <xf numFmtId="181" fontId="3" fillId="0" borderId="0" xfId="2" applyNumberFormat="1" applyFont="1" applyFill="1" applyAlignment="1">
      <alignment horizontal="right" vertical="center"/>
    </xf>
    <xf numFmtId="179" fontId="3" fillId="0" borderId="0" xfId="3" applyNumberFormat="1" applyFont="1" applyFill="1" applyAlignment="1">
      <alignment horizontal="right" vertical="center"/>
    </xf>
    <xf numFmtId="180" fontId="3" fillId="0" borderId="0" xfId="2" applyNumberFormat="1" applyFont="1" applyFill="1" applyAlignment="1">
      <alignment horizontal="right" vertical="center"/>
    </xf>
    <xf numFmtId="49" fontId="3" fillId="0" borderId="0" xfId="3" applyNumberFormat="1" applyFont="1" applyFill="1" applyAlignment="1">
      <alignment horizontal="right" vertical="center"/>
    </xf>
    <xf numFmtId="183" fontId="3" fillId="0" borderId="0" xfId="3" applyNumberFormat="1" applyFont="1" applyFill="1" applyAlignment="1">
      <alignment horizontal="right" vertical="center"/>
    </xf>
    <xf numFmtId="37" fontId="3" fillId="0" borderId="0" xfId="5" applyNumberFormat="1" applyFont="1" applyFill="1" applyAlignment="1">
      <alignment horizontal="center" vertical="center"/>
    </xf>
    <xf numFmtId="49" fontId="3" fillId="0" borderId="0" xfId="0" applyNumberFormat="1" applyFont="1" applyFill="1"/>
    <xf numFmtId="191" fontId="3" fillId="0" borderId="0" xfId="0" applyNumberFormat="1" applyFont="1" applyFill="1" applyAlignment="1">
      <alignment horizontal="center" vertical="center" shrinkToFit="1"/>
    </xf>
    <xf numFmtId="19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/>
    <xf numFmtId="49" fontId="3" fillId="0" borderId="0" xfId="0" applyNumberFormat="1" applyFont="1" applyFill="1" applyAlignment="1">
      <alignment wrapText="1"/>
    </xf>
    <xf numFmtId="191" fontId="3" fillId="0" borderId="0" xfId="0" applyNumberFormat="1" applyFont="1" applyFill="1" applyAlignment="1">
      <alignment horizontal="center"/>
    </xf>
    <xf numFmtId="189" fontId="3" fillId="0" borderId="0" xfId="0" applyNumberFormat="1" applyFont="1" applyFill="1" applyAlignment="1">
      <alignment horizontal="center" vertical="center"/>
    </xf>
    <xf numFmtId="192" fontId="3" fillId="0" borderId="0" xfId="0" applyNumberFormat="1" applyFont="1" applyFill="1" applyAlignment="1">
      <alignment horizontal="center" vertical="center"/>
    </xf>
    <xf numFmtId="37" fontId="3" fillId="0" borderId="0" xfId="5" applyNumberFormat="1" applyFont="1" applyFill="1" applyAlignment="1">
      <alignment horizontal="right" vertical="center"/>
    </xf>
    <xf numFmtId="40" fontId="3" fillId="0" borderId="0" xfId="6" applyNumberFormat="1" applyFont="1" applyFill="1" applyBorder="1" applyAlignment="1">
      <alignment horizontal="right" vertical="center"/>
    </xf>
    <xf numFmtId="176" fontId="3" fillId="0" borderId="0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6" xfId="1" applyFont="1" applyFill="1" applyBorder="1" applyAlignment="1">
      <alignment horizontal="center" vertical="center" wrapText="1"/>
    </xf>
    <xf numFmtId="176" fontId="3" fillId="0" borderId="7" xfId="1" applyFont="1" applyFill="1" applyBorder="1" applyAlignment="1">
      <alignment horizontal="center" vertical="center"/>
    </xf>
    <xf numFmtId="176" fontId="3" fillId="0" borderId="9" xfId="1" applyFont="1" applyFill="1" applyBorder="1" applyAlignment="1">
      <alignment horizontal="center" vertical="center"/>
    </xf>
    <xf numFmtId="176" fontId="3" fillId="0" borderId="13" xfId="1" applyFont="1" applyFill="1" applyBorder="1" applyAlignment="1">
      <alignment horizontal="center" vertical="center"/>
    </xf>
    <xf numFmtId="176" fontId="3" fillId="0" borderId="14" xfId="1" applyFont="1" applyFill="1" applyBorder="1" applyAlignment="1">
      <alignment horizontal="center" vertical="center"/>
    </xf>
    <xf numFmtId="176" fontId="3" fillId="0" borderId="6" xfId="1" applyFont="1" applyFill="1" applyBorder="1" applyAlignment="1">
      <alignment horizontal="center" vertical="center"/>
    </xf>
    <xf numFmtId="176" fontId="3" fillId="0" borderId="10" xfId="1" applyFont="1" applyFill="1" applyBorder="1" applyAlignment="1">
      <alignment horizontal="center" vertical="center" wrapText="1"/>
    </xf>
    <xf numFmtId="176" fontId="3" fillId="0" borderId="10" xfId="1" applyFont="1" applyFill="1" applyBorder="1" applyAlignment="1">
      <alignment horizontal="center" vertical="center"/>
    </xf>
    <xf numFmtId="176" fontId="3" fillId="0" borderId="0" xfId="1" applyFont="1" applyFill="1" applyBorder="1" applyAlignment="1">
      <alignment horizontal="right" vertical="center" wrapText="1"/>
    </xf>
    <xf numFmtId="176" fontId="3" fillId="0" borderId="0" xfId="1" applyFont="1" applyFill="1" applyBorder="1" applyAlignment="1">
      <alignment horizontal="right" vertical="center"/>
    </xf>
    <xf numFmtId="176" fontId="7" fillId="0" borderId="13" xfId="1" applyFont="1" applyFill="1" applyBorder="1" applyAlignment="1">
      <alignment horizontal="center" vertical="center" wrapText="1" shrinkToFit="1"/>
    </xf>
    <xf numFmtId="176" fontId="7" fillId="0" borderId="14" xfId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" xfId="5" quotePrefix="1" applyFont="1" applyFill="1" applyBorder="1" applyAlignment="1">
      <alignment horizontal="center" vertical="center"/>
    </xf>
    <xf numFmtId="0" fontId="3" fillId="0" borderId="1" xfId="5" quotePrefix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3" fillId="0" borderId="0" xfId="5" quotePrefix="1" applyFont="1" applyFill="1" applyBorder="1" applyAlignment="1">
      <alignment horizontal="center" vertical="center"/>
    </xf>
    <xf numFmtId="0" fontId="3" fillId="0" borderId="2" xfId="5" quotePrefix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4" xfId="5" applyFont="1" applyFill="1" applyBorder="1" applyAlignment="1">
      <alignment horizontal="center" vertical="center"/>
    </xf>
    <xf numFmtId="0" fontId="3" fillId="0" borderId="5" xfId="5" applyFont="1" applyFill="1" applyBorder="1" applyAlignment="1">
      <alignment horizontal="center" vertical="center"/>
    </xf>
    <xf numFmtId="0" fontId="3" fillId="0" borderId="11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vertical="center"/>
    </xf>
    <xf numFmtId="0" fontId="3" fillId="0" borderId="1" xfId="5" applyFont="1" applyFill="1" applyBorder="1" applyAlignment="1">
      <alignment vertical="center"/>
    </xf>
    <xf numFmtId="0" fontId="3" fillId="0" borderId="7" xfId="5" applyFont="1" applyFill="1" applyBorder="1" applyAlignment="1">
      <alignment horizontal="center" vertical="center"/>
    </xf>
    <xf numFmtId="0" fontId="3" fillId="0" borderId="9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0" xfId="5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center" vertical="center"/>
    </xf>
    <xf numFmtId="0" fontId="3" fillId="0" borderId="15" xfId="5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37" fontId="3" fillId="0" borderId="8" xfId="0" applyNumberFormat="1" applyFont="1" applyFill="1" applyBorder="1" applyAlignment="1">
      <alignment horizontal="center" vertical="center"/>
    </xf>
    <xf numFmtId="37" fontId="3" fillId="0" borderId="0" xfId="0" applyNumberFormat="1" applyFont="1" applyFill="1" applyBorder="1" applyAlignment="1">
      <alignment horizontal="center" vertical="center"/>
    </xf>
    <xf numFmtId="39" fontId="3" fillId="0" borderId="0" xfId="0" applyNumberFormat="1" applyFont="1" applyFill="1" applyBorder="1" applyAlignment="1">
      <alignment horizontal="center" vertical="center"/>
    </xf>
    <xf numFmtId="37" fontId="3" fillId="0" borderId="0" xfId="0" applyNumberFormat="1" applyFont="1" applyFill="1" applyAlignment="1">
      <alignment horizontal="center" vertical="center"/>
    </xf>
    <xf numFmtId="39" fontId="3" fillId="0" borderId="0" xfId="0" applyNumberFormat="1" applyFont="1" applyFill="1" applyAlignment="1">
      <alignment horizontal="center" vertical="center"/>
    </xf>
    <xf numFmtId="177" fontId="3" fillId="0" borderId="5" xfId="0" applyNumberFormat="1" applyFont="1" applyFill="1" applyBorder="1" applyAlignment="1">
      <alignment horizontal="right" vertical="center"/>
    </xf>
  </cellXfs>
  <cellStyles count="8">
    <cellStyle name="パーセント 2" xfId="7" xr:uid="{00000000-0005-0000-0000-000000000000}"/>
    <cellStyle name="桁区切り" xfId="1" builtinId="6"/>
    <cellStyle name="桁区切り 2" xfId="4" xr:uid="{00000000-0005-0000-0000-000002000000}"/>
    <cellStyle name="桁区切り 3" xfId="6" xr:uid="{00000000-0005-0000-0000-000003000000}"/>
    <cellStyle name="標準" xfId="0" builtinId="0"/>
    <cellStyle name="標準 2" xfId="5" xr:uid="{00000000-0005-0000-0000-000005000000}"/>
    <cellStyle name="標準_Sheet1" xfId="2" xr:uid="{00000000-0005-0000-0000-000006000000}"/>
    <cellStyle name="標準_Sheet3_Sheet1" xfId="3" xr:uid="{00000000-0005-0000-0000-000007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Normal="100" workbookViewId="0"/>
  </sheetViews>
  <sheetFormatPr defaultColWidth="9.09765625" defaultRowHeight="12" x14ac:dyDescent="0.2"/>
  <cols>
    <col min="1" max="1" width="12.69921875" style="104" customWidth="1"/>
    <col min="2" max="5" width="11.69921875" style="104" customWidth="1"/>
    <col min="6" max="8" width="11.69921875" style="7" customWidth="1"/>
    <col min="9" max="9" width="11.69921875" style="112" customWidth="1"/>
    <col min="10" max="10" width="13.296875" style="104" customWidth="1"/>
    <col min="11" max="11" width="11.59765625" style="104" customWidth="1"/>
    <col min="12" max="12" width="9.09765625" style="104"/>
    <col min="13" max="14" width="10.296875" style="104" bestFit="1" customWidth="1"/>
    <col min="15" max="16384" width="9.09765625" style="104"/>
  </cols>
  <sheetData>
    <row r="1" spans="1:9" ht="20.149999999999999" customHeight="1" x14ac:dyDescent="0.2">
      <c r="A1" s="157" t="s">
        <v>242</v>
      </c>
      <c r="B1" s="157"/>
      <c r="C1" s="157"/>
      <c r="D1" s="157"/>
      <c r="E1" s="157"/>
      <c r="F1" s="157"/>
      <c r="G1" s="157"/>
      <c r="H1" s="157"/>
      <c r="I1" s="103"/>
    </row>
    <row r="2" spans="1:9" ht="15" customHeight="1" x14ac:dyDescent="0.2">
      <c r="A2" s="105"/>
      <c r="B2" s="105"/>
      <c r="C2" s="157"/>
      <c r="D2" s="157"/>
      <c r="E2" s="157"/>
      <c r="F2" s="157"/>
      <c r="G2" s="106"/>
      <c r="H2" s="106"/>
      <c r="I2" s="107" t="s">
        <v>272</v>
      </c>
    </row>
    <row r="3" spans="1:9" ht="18" customHeight="1" x14ac:dyDescent="0.2">
      <c r="A3" s="309" t="s">
        <v>7</v>
      </c>
      <c r="B3" s="315" t="s">
        <v>0</v>
      </c>
      <c r="C3" s="315" t="s">
        <v>1</v>
      </c>
      <c r="D3" s="315" t="s">
        <v>2</v>
      </c>
      <c r="E3" s="315" t="s">
        <v>266</v>
      </c>
      <c r="F3" s="315"/>
      <c r="G3" s="315" t="s">
        <v>267</v>
      </c>
      <c r="H3" s="315" t="s">
        <v>268</v>
      </c>
      <c r="I3" s="317" t="s">
        <v>3</v>
      </c>
    </row>
    <row r="4" spans="1:9" ht="18" customHeight="1" x14ac:dyDescent="0.2">
      <c r="A4" s="309"/>
      <c r="B4" s="315"/>
      <c r="C4" s="315"/>
      <c r="D4" s="315"/>
      <c r="E4" s="158" t="s">
        <v>15</v>
      </c>
      <c r="F4" s="158" t="s">
        <v>16</v>
      </c>
      <c r="G4" s="315"/>
      <c r="H4" s="315"/>
      <c r="I4" s="317"/>
    </row>
    <row r="5" spans="1:9" ht="16" customHeight="1" x14ac:dyDescent="0.2">
      <c r="A5" s="273" t="s">
        <v>314</v>
      </c>
      <c r="B5" s="20">
        <v>15272</v>
      </c>
      <c r="C5" s="159">
        <v>913</v>
      </c>
      <c r="D5" s="159">
        <v>113</v>
      </c>
      <c r="E5" s="159">
        <v>820</v>
      </c>
      <c r="F5" s="159">
        <v>647</v>
      </c>
      <c r="G5" s="159">
        <v>159</v>
      </c>
      <c r="H5" s="159">
        <v>5541</v>
      </c>
      <c r="I5" s="159">
        <v>518</v>
      </c>
    </row>
    <row r="6" spans="1:9" ht="16" customHeight="1" x14ac:dyDescent="0.2">
      <c r="A6" s="165" t="s">
        <v>257</v>
      </c>
      <c r="B6" s="20">
        <v>14186</v>
      </c>
      <c r="C6" s="159">
        <v>829</v>
      </c>
      <c r="D6" s="159">
        <v>105</v>
      </c>
      <c r="E6" s="159">
        <v>778</v>
      </c>
      <c r="F6" s="159">
        <v>612</v>
      </c>
      <c r="G6" s="159">
        <v>140</v>
      </c>
      <c r="H6" s="159">
        <v>4662</v>
      </c>
      <c r="I6" s="159">
        <v>491</v>
      </c>
    </row>
    <row r="7" spans="1:9" ht="16" customHeight="1" x14ac:dyDescent="0.2">
      <c r="A7" s="187" t="s">
        <v>278</v>
      </c>
      <c r="B7" s="20">
        <v>16289</v>
      </c>
      <c r="C7" s="203">
        <v>1050</v>
      </c>
      <c r="D7" s="203">
        <v>145</v>
      </c>
      <c r="E7" s="203">
        <v>819</v>
      </c>
      <c r="F7" s="203">
        <v>877</v>
      </c>
      <c r="G7" s="203">
        <v>149</v>
      </c>
      <c r="H7" s="203">
        <v>5269</v>
      </c>
      <c r="I7" s="203">
        <v>532</v>
      </c>
    </row>
    <row r="8" spans="1:9" ht="16" customHeight="1" x14ac:dyDescent="0.2">
      <c r="A8" s="207" t="s">
        <v>288</v>
      </c>
      <c r="B8" s="20">
        <v>12831</v>
      </c>
      <c r="C8" s="230">
        <v>689</v>
      </c>
      <c r="D8" s="230">
        <v>86</v>
      </c>
      <c r="E8" s="230">
        <v>702</v>
      </c>
      <c r="F8" s="230">
        <v>521</v>
      </c>
      <c r="G8" s="230">
        <v>141</v>
      </c>
      <c r="H8" s="230">
        <v>3293</v>
      </c>
      <c r="I8" s="230">
        <v>492</v>
      </c>
    </row>
    <row r="9" spans="1:9" ht="16" customHeight="1" x14ac:dyDescent="0.2">
      <c r="A9" s="237" t="s">
        <v>304</v>
      </c>
      <c r="B9" s="20">
        <v>12395</v>
      </c>
      <c r="C9" s="258">
        <v>667</v>
      </c>
      <c r="D9" s="258">
        <v>76</v>
      </c>
      <c r="E9" s="258">
        <v>665</v>
      </c>
      <c r="F9" s="258">
        <v>495</v>
      </c>
      <c r="G9" s="258">
        <v>149</v>
      </c>
      <c r="H9" s="258">
        <v>3336</v>
      </c>
      <c r="I9" s="258">
        <v>433</v>
      </c>
    </row>
    <row r="10" spans="1:9" ht="16" customHeight="1" x14ac:dyDescent="0.2">
      <c r="A10" s="273" t="s">
        <v>315</v>
      </c>
      <c r="B10" s="20">
        <v>13186</v>
      </c>
      <c r="C10" s="308">
        <v>684</v>
      </c>
      <c r="D10" s="308">
        <v>78</v>
      </c>
      <c r="E10" s="308">
        <v>664</v>
      </c>
      <c r="F10" s="308">
        <v>504</v>
      </c>
      <c r="G10" s="308">
        <v>156</v>
      </c>
      <c r="H10" s="308">
        <v>4143</v>
      </c>
      <c r="I10" s="308">
        <v>458</v>
      </c>
    </row>
    <row r="11" spans="1:9" ht="3" customHeight="1" x14ac:dyDescent="0.2">
      <c r="A11" s="166"/>
      <c r="B11" s="21"/>
      <c r="C11" s="21"/>
      <c r="D11" s="21"/>
      <c r="E11" s="21"/>
      <c r="F11" s="21"/>
      <c r="G11" s="21"/>
      <c r="H11" s="21"/>
      <c r="I11" s="21"/>
    </row>
    <row r="12" spans="1:9" ht="10" customHeight="1" x14ac:dyDescent="0.2">
      <c r="A12" s="108"/>
      <c r="B12" s="109"/>
      <c r="C12" s="109"/>
      <c r="D12" s="109"/>
      <c r="E12" s="109"/>
      <c r="F12" s="109"/>
      <c r="G12" s="318"/>
      <c r="H12" s="319"/>
      <c r="I12" s="110"/>
    </row>
    <row r="13" spans="1:9" ht="18" customHeight="1" x14ac:dyDescent="0.2">
      <c r="A13" s="309" t="s">
        <v>7</v>
      </c>
      <c r="B13" s="310" t="s">
        <v>4</v>
      </c>
      <c r="C13" s="311" t="s">
        <v>269</v>
      </c>
      <c r="D13" s="313" t="s">
        <v>270</v>
      </c>
      <c r="E13" s="313" t="s">
        <v>17</v>
      </c>
      <c r="F13" s="320" t="s">
        <v>18</v>
      </c>
      <c r="G13" s="315" t="s">
        <v>271</v>
      </c>
      <c r="H13" s="316" t="s">
        <v>5</v>
      </c>
      <c r="I13" s="109"/>
    </row>
    <row r="14" spans="1:9" ht="18" customHeight="1" x14ac:dyDescent="0.2">
      <c r="A14" s="309"/>
      <c r="B14" s="310"/>
      <c r="C14" s="312"/>
      <c r="D14" s="314"/>
      <c r="E14" s="314"/>
      <c r="F14" s="321"/>
      <c r="G14" s="315"/>
      <c r="H14" s="316"/>
      <c r="I14" s="109"/>
    </row>
    <row r="15" spans="1:9" ht="16" customHeight="1" x14ac:dyDescent="0.2">
      <c r="A15" s="273" t="s">
        <v>314</v>
      </c>
      <c r="B15" s="159">
        <v>11</v>
      </c>
      <c r="C15" s="159">
        <v>280</v>
      </c>
      <c r="D15" s="159">
        <v>9</v>
      </c>
      <c r="E15" s="159">
        <v>993</v>
      </c>
      <c r="F15" s="159">
        <v>682</v>
      </c>
      <c r="G15" s="159">
        <v>3601</v>
      </c>
      <c r="H15" s="159">
        <v>985</v>
      </c>
      <c r="I15" s="109"/>
    </row>
    <row r="16" spans="1:9" ht="16" customHeight="1" x14ac:dyDescent="0.2">
      <c r="A16" s="165" t="s">
        <v>257</v>
      </c>
      <c r="B16" s="20">
        <v>12</v>
      </c>
      <c r="C16" s="159">
        <v>308</v>
      </c>
      <c r="D16" s="159">
        <v>9</v>
      </c>
      <c r="E16" s="159">
        <v>858</v>
      </c>
      <c r="F16" s="159">
        <v>748</v>
      </c>
      <c r="G16" s="159">
        <v>3767</v>
      </c>
      <c r="H16" s="159">
        <v>866</v>
      </c>
      <c r="I16" s="109"/>
    </row>
    <row r="17" spans="1:13" ht="16" customHeight="1" x14ac:dyDescent="0.2">
      <c r="A17" s="187" t="s">
        <v>278</v>
      </c>
      <c r="B17" s="20">
        <v>14</v>
      </c>
      <c r="C17" s="203">
        <v>347</v>
      </c>
      <c r="D17" s="203">
        <v>7</v>
      </c>
      <c r="E17" s="203">
        <v>1264</v>
      </c>
      <c r="F17" s="203">
        <v>987</v>
      </c>
      <c r="G17" s="203">
        <v>4159</v>
      </c>
      <c r="H17" s="203">
        <v>670</v>
      </c>
      <c r="I17" s="109"/>
    </row>
    <row r="18" spans="1:13" ht="16" customHeight="1" x14ac:dyDescent="0.2">
      <c r="A18" s="207" t="s">
        <v>288</v>
      </c>
      <c r="B18" s="20">
        <v>15</v>
      </c>
      <c r="C18" s="230">
        <v>291</v>
      </c>
      <c r="D18" s="230">
        <v>7</v>
      </c>
      <c r="E18" s="230">
        <v>892</v>
      </c>
      <c r="F18" s="230">
        <v>1100</v>
      </c>
      <c r="G18" s="230">
        <v>4008</v>
      </c>
      <c r="H18" s="230">
        <v>594</v>
      </c>
      <c r="I18" s="109"/>
    </row>
    <row r="19" spans="1:13" ht="16" customHeight="1" x14ac:dyDescent="0.2">
      <c r="A19" s="237" t="s">
        <v>304</v>
      </c>
      <c r="B19" s="20">
        <v>14</v>
      </c>
      <c r="C19" s="258">
        <v>290</v>
      </c>
      <c r="D19" s="258">
        <v>7</v>
      </c>
      <c r="E19" s="258">
        <v>819</v>
      </c>
      <c r="F19" s="258">
        <v>1188</v>
      </c>
      <c r="G19" s="258">
        <v>3766</v>
      </c>
      <c r="H19" s="258">
        <v>491</v>
      </c>
      <c r="I19" s="109"/>
    </row>
    <row r="20" spans="1:13" ht="16" customHeight="1" x14ac:dyDescent="0.2">
      <c r="A20" s="273" t="s">
        <v>315</v>
      </c>
      <c r="B20" s="20">
        <v>13</v>
      </c>
      <c r="C20" s="308">
        <v>318</v>
      </c>
      <c r="D20" s="308">
        <v>7</v>
      </c>
      <c r="E20" s="308">
        <v>753</v>
      </c>
      <c r="F20" s="308">
        <v>1271</v>
      </c>
      <c r="G20" s="308">
        <v>3662</v>
      </c>
      <c r="H20" s="308">
        <v>475</v>
      </c>
      <c r="I20" s="109"/>
    </row>
    <row r="21" spans="1:13" s="7" customFormat="1" ht="3" customHeight="1" x14ac:dyDescent="0.2">
      <c r="A21" s="166"/>
      <c r="B21" s="21"/>
      <c r="C21" s="21"/>
      <c r="D21" s="21"/>
      <c r="E21" s="21"/>
      <c r="F21" s="21"/>
      <c r="G21" s="21"/>
      <c r="H21" s="21"/>
      <c r="I21" s="110"/>
    </row>
    <row r="22" spans="1:13" ht="15" customHeight="1" x14ac:dyDescent="0.2">
      <c r="A22" s="108"/>
      <c r="B22" s="108"/>
      <c r="C22" s="108"/>
      <c r="D22" s="108"/>
      <c r="E22" s="108"/>
      <c r="F22" s="108"/>
      <c r="G22" s="108"/>
      <c r="H22" s="111" t="s">
        <v>19</v>
      </c>
      <c r="I22" s="108"/>
    </row>
    <row r="23" spans="1:13" ht="15" customHeight="1" x14ac:dyDescent="0.2"/>
    <row r="24" spans="1:13" ht="20.149999999999999" customHeight="1" x14ac:dyDescent="0.2">
      <c r="A24" s="157" t="s">
        <v>243</v>
      </c>
      <c r="B24" s="2"/>
      <c r="C24" s="2"/>
      <c r="D24" s="2"/>
      <c r="E24" s="2"/>
      <c r="F24" s="3"/>
      <c r="G24" s="3"/>
      <c r="H24" s="3"/>
      <c r="I24" s="3"/>
      <c r="J24" s="4"/>
      <c r="K24" s="4"/>
      <c r="L24" s="4"/>
      <c r="M24" s="5"/>
    </row>
    <row r="25" spans="1:13" ht="15" customHeight="1" x14ac:dyDescent="0.2">
      <c r="A25" s="6"/>
      <c r="B25" s="6"/>
      <c r="C25" s="6"/>
      <c r="D25" s="7"/>
      <c r="E25" s="7"/>
      <c r="G25" s="172"/>
      <c r="H25" s="167" t="s">
        <v>256</v>
      </c>
      <c r="I25" s="30"/>
    </row>
    <row r="26" spans="1:13" ht="18" customHeight="1" x14ac:dyDescent="0.2">
      <c r="A26" s="160" t="s">
        <v>7</v>
      </c>
      <c r="B26" s="182" t="s">
        <v>8</v>
      </c>
      <c r="C26" s="182" t="s">
        <v>9</v>
      </c>
      <c r="D26" s="182" t="s">
        <v>10</v>
      </c>
      <c r="E26" s="182" t="s">
        <v>11</v>
      </c>
      <c r="F26" s="182" t="s">
        <v>12</v>
      </c>
      <c r="G26" s="22" t="s">
        <v>13</v>
      </c>
      <c r="H26" s="182" t="s">
        <v>14</v>
      </c>
    </row>
    <row r="27" spans="1:13" ht="6" customHeight="1" x14ac:dyDescent="0.2">
      <c r="A27" s="165"/>
      <c r="B27" s="161"/>
      <c r="C27" s="161"/>
      <c r="D27" s="161"/>
      <c r="E27" s="161"/>
      <c r="F27" s="161"/>
      <c r="G27" s="161"/>
      <c r="H27" s="161"/>
    </row>
    <row r="28" spans="1:13" ht="16" customHeight="1" x14ac:dyDescent="0.2">
      <c r="A28" s="10" t="s">
        <v>316</v>
      </c>
      <c r="B28" s="9">
        <v>386</v>
      </c>
      <c r="C28" s="9">
        <v>0</v>
      </c>
      <c r="D28" s="9">
        <v>449</v>
      </c>
      <c r="E28" s="9">
        <v>126</v>
      </c>
      <c r="F28" s="9">
        <v>28</v>
      </c>
      <c r="G28" s="9">
        <v>561</v>
      </c>
      <c r="H28" s="9">
        <v>99</v>
      </c>
    </row>
    <row r="29" spans="1:13" ht="16" customHeight="1" x14ac:dyDescent="0.2">
      <c r="A29" s="10" t="s">
        <v>258</v>
      </c>
      <c r="B29" s="9">
        <v>562</v>
      </c>
      <c r="C29" s="9">
        <v>0</v>
      </c>
      <c r="D29" s="9">
        <v>446</v>
      </c>
      <c r="E29" s="9">
        <v>118</v>
      </c>
      <c r="F29" s="9">
        <v>34</v>
      </c>
      <c r="G29" s="9">
        <v>509</v>
      </c>
      <c r="H29" s="9">
        <v>82</v>
      </c>
    </row>
    <row r="30" spans="1:13" ht="16" customHeight="1" x14ac:dyDescent="0.2">
      <c r="A30" s="10">
        <v>2</v>
      </c>
      <c r="B30" s="9">
        <v>764</v>
      </c>
      <c r="C30" s="9">
        <v>0</v>
      </c>
      <c r="D30" s="9">
        <v>415</v>
      </c>
      <c r="E30" s="9">
        <v>67</v>
      </c>
      <c r="F30" s="9">
        <v>23</v>
      </c>
      <c r="G30" s="9">
        <v>509</v>
      </c>
      <c r="H30" s="202"/>
    </row>
    <row r="31" spans="1:13" ht="16" customHeight="1" x14ac:dyDescent="0.2">
      <c r="A31" s="10">
        <v>3</v>
      </c>
      <c r="B31" s="9">
        <v>748</v>
      </c>
      <c r="C31" s="9">
        <v>0</v>
      </c>
      <c r="D31" s="9">
        <v>424</v>
      </c>
      <c r="E31" s="9">
        <v>79</v>
      </c>
      <c r="F31" s="9">
        <v>10</v>
      </c>
      <c r="G31" s="9">
        <v>397</v>
      </c>
      <c r="H31" s="202"/>
    </row>
    <row r="32" spans="1:13" ht="16" customHeight="1" x14ac:dyDescent="0.2">
      <c r="A32" s="10">
        <v>4</v>
      </c>
      <c r="B32" s="244">
        <v>1034</v>
      </c>
      <c r="C32" s="244">
        <v>1</v>
      </c>
      <c r="D32" s="244">
        <v>424</v>
      </c>
      <c r="E32" s="244">
        <v>130</v>
      </c>
      <c r="F32" s="244">
        <v>15</v>
      </c>
      <c r="G32" s="244">
        <v>488</v>
      </c>
      <c r="H32" s="245"/>
    </row>
    <row r="33" spans="1:9" ht="16" customHeight="1" x14ac:dyDescent="0.2">
      <c r="A33" s="10">
        <v>5</v>
      </c>
      <c r="B33" s="281">
        <v>808</v>
      </c>
      <c r="C33" s="281">
        <v>0</v>
      </c>
      <c r="D33" s="281">
        <v>405</v>
      </c>
      <c r="E33" s="281">
        <v>121</v>
      </c>
      <c r="F33" s="281">
        <v>22</v>
      </c>
      <c r="G33" s="281">
        <v>472</v>
      </c>
      <c r="H33" s="202"/>
    </row>
    <row r="34" spans="1:9" ht="6" customHeight="1" x14ac:dyDescent="0.2">
      <c r="A34" s="169"/>
      <c r="B34" s="11"/>
      <c r="C34" s="11"/>
      <c r="D34" s="11"/>
      <c r="E34" s="11"/>
      <c r="F34" s="11"/>
      <c r="G34" s="12"/>
      <c r="H34" s="12"/>
    </row>
    <row r="35" spans="1:9" ht="15" customHeight="1" x14ac:dyDescent="0.2">
      <c r="A35" s="13"/>
      <c r="B35" s="94"/>
      <c r="C35" s="9"/>
      <c r="D35" s="9"/>
      <c r="E35" s="9"/>
      <c r="F35" s="17"/>
      <c r="G35" s="17"/>
      <c r="H35" s="282"/>
      <c r="I35" s="9"/>
    </row>
    <row r="36" spans="1:9" ht="18" customHeight="1" x14ac:dyDescent="0.2">
      <c r="A36" s="160" t="s">
        <v>7</v>
      </c>
      <c r="B36" s="96" t="s">
        <v>291</v>
      </c>
      <c r="C36" s="96" t="s">
        <v>292</v>
      </c>
      <c r="D36" s="9"/>
      <c r="E36" s="9"/>
      <c r="F36" s="9"/>
      <c r="G36" s="9"/>
      <c r="H36" s="16"/>
      <c r="I36" s="104"/>
    </row>
    <row r="37" spans="1:9" ht="6" customHeight="1" x14ac:dyDescent="0.2">
      <c r="A37" s="165"/>
      <c r="B37" s="97"/>
      <c r="C37" s="280"/>
      <c r="D37" s="284"/>
      <c r="E37" s="284"/>
      <c r="H37" s="284"/>
      <c r="I37" s="104"/>
    </row>
    <row r="38" spans="1:9" ht="15.75" customHeight="1" x14ac:dyDescent="0.2">
      <c r="A38" s="10" t="s">
        <v>317</v>
      </c>
      <c r="B38" s="279">
        <v>1052</v>
      </c>
      <c r="C38" s="9">
        <v>51</v>
      </c>
      <c r="D38" s="284"/>
      <c r="E38" s="284"/>
    </row>
    <row r="39" spans="1:9" ht="15.75" customHeight="1" x14ac:dyDescent="0.2">
      <c r="A39" s="10" t="s">
        <v>258</v>
      </c>
      <c r="B39" s="279">
        <v>1207</v>
      </c>
      <c r="C39" s="9">
        <v>83</v>
      </c>
      <c r="D39" s="284"/>
      <c r="E39" s="284"/>
    </row>
    <row r="40" spans="1:9" ht="15.75" customHeight="1" x14ac:dyDescent="0.2">
      <c r="A40" s="10">
        <v>2</v>
      </c>
      <c r="B40" s="279">
        <v>1933</v>
      </c>
      <c r="C40" s="9">
        <v>114</v>
      </c>
      <c r="D40" s="284"/>
      <c r="E40" s="284"/>
    </row>
    <row r="41" spans="1:9" ht="15.75" customHeight="1" x14ac:dyDescent="0.2">
      <c r="A41" s="10">
        <v>3</v>
      </c>
      <c r="B41" s="279">
        <v>2182</v>
      </c>
      <c r="C41" s="9">
        <v>102</v>
      </c>
      <c r="D41" s="284"/>
      <c r="E41" s="284"/>
    </row>
    <row r="42" spans="1:9" ht="15.75" customHeight="1" x14ac:dyDescent="0.2">
      <c r="A42" s="10">
        <v>4</v>
      </c>
      <c r="B42" s="279">
        <v>1732</v>
      </c>
      <c r="C42" s="281">
        <v>158</v>
      </c>
      <c r="D42" s="284"/>
      <c r="E42" s="284"/>
    </row>
    <row r="43" spans="1:9" ht="15.75" customHeight="1" x14ac:dyDescent="0.2">
      <c r="A43" s="10">
        <v>5</v>
      </c>
      <c r="B43" s="279">
        <v>1721</v>
      </c>
      <c r="C43" s="281">
        <v>153</v>
      </c>
      <c r="D43" s="284"/>
      <c r="E43" s="284"/>
    </row>
    <row r="44" spans="1:9" ht="6" customHeight="1" x14ac:dyDescent="0.2">
      <c r="A44" s="169"/>
      <c r="B44" s="113"/>
      <c r="C44" s="11"/>
    </row>
    <row r="45" spans="1:9" x14ac:dyDescent="0.2">
      <c r="H45" s="114" t="s">
        <v>321</v>
      </c>
    </row>
  </sheetData>
  <mergeCells count="17">
    <mergeCell ref="H13:H14"/>
    <mergeCell ref="H3:H4"/>
    <mergeCell ref="I3:I4"/>
    <mergeCell ref="G12:H12"/>
    <mergeCell ref="F13:F14"/>
    <mergeCell ref="G13:G14"/>
    <mergeCell ref="G3:G4"/>
    <mergeCell ref="A3:A4"/>
    <mergeCell ref="B3:B4"/>
    <mergeCell ref="C3:C4"/>
    <mergeCell ref="D3:D4"/>
    <mergeCell ref="E3:F3"/>
    <mergeCell ref="A13:A14"/>
    <mergeCell ref="B13:B14"/>
    <mergeCell ref="C13:C14"/>
    <mergeCell ref="D13:D14"/>
    <mergeCell ref="E13:E14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4" firstPageNumber="98" orientation="portrait" useFirstPageNumber="1" horizontalDpi="400" verticalDpi="400" r:id="rId1"/>
  <headerFooter scaleWithDoc="0" alignWithMargins="0">
    <oddHeader>&amp;C&amp;"ＭＳ ゴシック,標準"&amp;12Ｎ　市民生活</oddHeader>
    <oddFooter>&amp;C&amp;"ＭＳ ゴシック,標準"&amp;12&amp;P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3"/>
  <sheetViews>
    <sheetView zoomScaleNormal="100" workbookViewId="0"/>
  </sheetViews>
  <sheetFormatPr defaultColWidth="9.09765625" defaultRowHeight="12" x14ac:dyDescent="0.2"/>
  <cols>
    <col min="1" max="1" width="8.69921875" style="104" customWidth="1"/>
    <col min="2" max="6" width="16.69921875" style="117" customWidth="1"/>
    <col min="7" max="12" width="7.59765625" style="117" customWidth="1"/>
    <col min="13" max="13" width="7.296875" style="104" customWidth="1"/>
    <col min="14" max="14" width="10.296875" style="104" customWidth="1"/>
    <col min="15" max="15" width="7.3984375" style="104" customWidth="1"/>
    <col min="16" max="17" width="7.296875" style="104" customWidth="1"/>
    <col min="18" max="18" width="11.69921875" style="104" customWidth="1"/>
    <col min="19" max="19" width="9.09765625" style="104"/>
    <col min="20" max="21" width="10.296875" style="104" bestFit="1" customWidth="1"/>
    <col min="22" max="16384" width="9.09765625" style="104"/>
  </cols>
  <sheetData>
    <row r="1" spans="1:17" ht="19.899999999999999" customHeight="1" x14ac:dyDescent="0.2">
      <c r="A1" s="157" t="s">
        <v>273</v>
      </c>
      <c r="B1" s="157"/>
      <c r="C1" s="157"/>
      <c r="D1" s="115"/>
      <c r="E1" s="116"/>
      <c r="F1" s="116"/>
      <c r="G1" s="116"/>
      <c r="H1" s="116"/>
      <c r="I1" s="116"/>
      <c r="J1" s="116"/>
      <c r="K1" s="116"/>
      <c r="L1" s="116"/>
      <c r="M1" s="108"/>
      <c r="N1" s="108"/>
      <c r="O1" s="108"/>
      <c r="P1" s="108"/>
      <c r="Q1" s="108"/>
    </row>
    <row r="2" spans="1:17" ht="15" customHeight="1" x14ac:dyDescent="0.2">
      <c r="A2" s="5"/>
      <c r="D2" s="172"/>
      <c r="E2" s="172"/>
      <c r="F2" s="167" t="s">
        <v>6</v>
      </c>
      <c r="G2" s="30"/>
      <c r="H2" s="30"/>
      <c r="I2" s="30"/>
      <c r="J2" s="30"/>
      <c r="K2" s="108"/>
      <c r="L2" s="104"/>
    </row>
    <row r="3" spans="1:17" s="7" customFormat="1" ht="18" customHeight="1" x14ac:dyDescent="0.2">
      <c r="A3" s="160" t="s">
        <v>20</v>
      </c>
      <c r="B3" s="182" t="s">
        <v>259</v>
      </c>
      <c r="C3" s="190">
        <v>2</v>
      </c>
      <c r="D3" s="218">
        <v>3</v>
      </c>
      <c r="E3" s="238">
        <v>4</v>
      </c>
      <c r="F3" s="275">
        <v>5</v>
      </c>
    </row>
    <row r="4" spans="1:17" s="7" customFormat="1" ht="5.15" customHeight="1" x14ac:dyDescent="0.2">
      <c r="A4" s="165"/>
    </row>
    <row r="5" spans="1:17" s="7" customFormat="1" ht="16" customHeight="1" x14ac:dyDescent="0.2">
      <c r="A5" s="118" t="s">
        <v>21</v>
      </c>
      <c r="B5" s="161">
        <v>22</v>
      </c>
      <c r="C5" s="191">
        <v>27</v>
      </c>
      <c r="D5" s="223">
        <v>29</v>
      </c>
      <c r="E5" s="266">
        <v>30</v>
      </c>
      <c r="F5" s="289">
        <v>14</v>
      </c>
    </row>
    <row r="6" spans="1:17" s="7" customFormat="1" ht="16" customHeight="1" x14ac:dyDescent="0.2">
      <c r="A6" s="118" t="s">
        <v>22</v>
      </c>
      <c r="B6" s="161">
        <v>8</v>
      </c>
      <c r="C6" s="191">
        <v>3</v>
      </c>
      <c r="D6" s="223">
        <v>9</v>
      </c>
      <c r="E6" s="266">
        <v>4</v>
      </c>
      <c r="F6" s="289">
        <v>4</v>
      </c>
    </row>
    <row r="7" spans="1:17" s="7" customFormat="1" ht="16" customHeight="1" x14ac:dyDescent="0.2">
      <c r="A7" s="118" t="s">
        <v>23</v>
      </c>
      <c r="B7" s="161">
        <v>0</v>
      </c>
      <c r="C7" s="191">
        <v>0</v>
      </c>
      <c r="D7" s="223">
        <v>0</v>
      </c>
      <c r="E7" s="266">
        <v>0</v>
      </c>
      <c r="F7" s="289">
        <v>0</v>
      </c>
    </row>
    <row r="8" spans="1:17" s="7" customFormat="1" ht="16" customHeight="1" x14ac:dyDescent="0.2">
      <c r="A8" s="118" t="s">
        <v>24</v>
      </c>
      <c r="B8" s="161">
        <v>8</v>
      </c>
      <c r="C8" s="191">
        <v>15</v>
      </c>
      <c r="D8" s="223">
        <v>20</v>
      </c>
      <c r="E8" s="266">
        <v>26</v>
      </c>
      <c r="F8" s="289">
        <v>11</v>
      </c>
    </row>
    <row r="9" spans="1:17" s="7" customFormat="1" ht="16" customHeight="1" x14ac:dyDescent="0.2">
      <c r="A9" s="118" t="s">
        <v>25</v>
      </c>
      <c r="B9" s="161">
        <v>4</v>
      </c>
      <c r="C9" s="191">
        <v>2</v>
      </c>
      <c r="D9" s="223">
        <v>0</v>
      </c>
      <c r="E9" s="266">
        <v>1</v>
      </c>
      <c r="F9" s="289">
        <v>1</v>
      </c>
    </row>
    <row r="10" spans="1:17" s="7" customFormat="1" ht="16" customHeight="1" x14ac:dyDescent="0.2">
      <c r="A10" s="118" t="s">
        <v>26</v>
      </c>
      <c r="B10" s="161">
        <v>0</v>
      </c>
      <c r="C10" s="191">
        <v>0</v>
      </c>
      <c r="D10" s="223">
        <v>0</v>
      </c>
      <c r="E10" s="266">
        <v>0</v>
      </c>
      <c r="F10" s="289">
        <v>0</v>
      </c>
    </row>
    <row r="11" spans="1:17" s="7" customFormat="1" ht="16" customHeight="1" x14ac:dyDescent="0.2">
      <c r="A11" s="118" t="s">
        <v>27</v>
      </c>
      <c r="B11" s="161">
        <v>5</v>
      </c>
      <c r="C11" s="191">
        <v>6</v>
      </c>
      <c r="D11" s="223">
        <v>7</v>
      </c>
      <c r="E11" s="266">
        <v>13</v>
      </c>
      <c r="F11" s="289">
        <v>12</v>
      </c>
    </row>
    <row r="12" spans="1:17" s="7" customFormat="1" ht="16" customHeight="1" x14ac:dyDescent="0.2">
      <c r="A12" s="118" t="s">
        <v>28</v>
      </c>
      <c r="B12" s="161">
        <v>25</v>
      </c>
      <c r="C12" s="191">
        <v>45</v>
      </c>
      <c r="D12" s="223">
        <v>34</v>
      </c>
      <c r="E12" s="266">
        <v>58</v>
      </c>
      <c r="F12" s="289">
        <v>53</v>
      </c>
    </row>
    <row r="13" spans="1:17" s="7" customFormat="1" ht="5.15" customHeight="1" x14ac:dyDescent="0.2">
      <c r="A13" s="118"/>
      <c r="B13" s="161"/>
      <c r="C13" s="186"/>
      <c r="D13" s="205"/>
      <c r="E13" s="236"/>
      <c r="F13" s="272"/>
    </row>
    <row r="14" spans="1:17" s="7" customFormat="1" ht="16" customHeight="1" x14ac:dyDescent="0.2">
      <c r="A14" s="165" t="s">
        <v>29</v>
      </c>
      <c r="B14" s="161">
        <v>72</v>
      </c>
      <c r="C14" s="186">
        <f>SUM(C5:C12)</f>
        <v>98</v>
      </c>
      <c r="D14" s="205">
        <f>SUM(D5:D12)</f>
        <v>99</v>
      </c>
      <c r="E14" s="236">
        <f>SUM(E5:E12)</f>
        <v>132</v>
      </c>
      <c r="F14" s="272">
        <f>SUM(F5:F12)</f>
        <v>95</v>
      </c>
    </row>
    <row r="15" spans="1:17" s="7" customFormat="1" ht="5.15" customHeight="1" x14ac:dyDescent="0.2">
      <c r="A15" s="169"/>
      <c r="B15" s="12"/>
      <c r="C15" s="12"/>
      <c r="D15" s="12"/>
      <c r="E15" s="12"/>
      <c r="F15" s="12"/>
    </row>
    <row r="16" spans="1:17" s="7" customFormat="1" ht="15" customHeight="1" x14ac:dyDescent="0.2">
      <c r="A16" s="6"/>
      <c r="B16" s="23"/>
      <c r="C16" s="23"/>
      <c r="D16" s="23"/>
      <c r="E16" s="23"/>
      <c r="F16" s="9" t="s">
        <v>30</v>
      </c>
      <c r="H16" s="29"/>
      <c r="J16" s="88"/>
    </row>
    <row r="17" spans="1:17" s="7" customFormat="1" ht="15" customHeight="1" x14ac:dyDescent="0.2">
      <c r="A17" s="14"/>
      <c r="B17" s="171"/>
      <c r="C17" s="171"/>
      <c r="D17" s="171"/>
      <c r="E17" s="171"/>
      <c r="F17" s="171"/>
      <c r="G17" s="171"/>
      <c r="H17" s="171"/>
      <c r="I17" s="184"/>
      <c r="J17" s="184"/>
      <c r="K17" s="184"/>
      <c r="L17" s="184"/>
      <c r="M17" s="29"/>
      <c r="N17" s="29"/>
      <c r="O17" s="29"/>
      <c r="Q17" s="88"/>
    </row>
    <row r="19" spans="1:17" s="7" customFormat="1" ht="20.149999999999999" customHeight="1" x14ac:dyDescent="0.2">
      <c r="A19" s="157" t="s">
        <v>244</v>
      </c>
      <c r="B19" s="3"/>
      <c r="C19" s="3"/>
      <c r="D19" s="3"/>
      <c r="E19" s="3"/>
      <c r="F19" s="3"/>
    </row>
    <row r="20" spans="1:17" s="7" customFormat="1" ht="6" customHeight="1" x14ac:dyDescent="0.2">
      <c r="A20" s="3"/>
      <c r="B20" s="3"/>
      <c r="C20" s="3"/>
      <c r="D20" s="3"/>
      <c r="E20" s="3"/>
      <c r="F20" s="3"/>
    </row>
    <row r="21" spans="1:17" s="7" customFormat="1" ht="15" customHeight="1" x14ac:dyDescent="0.2">
      <c r="A21" s="108" t="s">
        <v>31</v>
      </c>
      <c r="B21" s="3"/>
      <c r="C21" s="3"/>
      <c r="D21" s="3"/>
      <c r="E21" s="3"/>
      <c r="F21" s="3"/>
    </row>
    <row r="22" spans="1:17" s="7" customFormat="1" ht="28" customHeight="1" x14ac:dyDescent="0.2">
      <c r="A22" s="322" t="s">
        <v>7</v>
      </c>
      <c r="B22" s="119" t="s">
        <v>293</v>
      </c>
      <c r="C22" s="119" t="s">
        <v>295</v>
      </c>
      <c r="D22" s="119" t="s">
        <v>296</v>
      </c>
      <c r="E22" s="119" t="s">
        <v>297</v>
      </c>
      <c r="F22" s="120" t="s">
        <v>185</v>
      </c>
    </row>
    <row r="23" spans="1:17" s="7" customFormat="1" ht="15" customHeight="1" x14ac:dyDescent="0.2">
      <c r="A23" s="323"/>
      <c r="B23" s="121" t="s">
        <v>186</v>
      </c>
      <c r="C23" s="121" t="s">
        <v>187</v>
      </c>
      <c r="D23" s="121" t="s">
        <v>33</v>
      </c>
      <c r="E23" s="121" t="s">
        <v>188</v>
      </c>
      <c r="F23" s="122" t="s">
        <v>187</v>
      </c>
    </row>
    <row r="24" spans="1:17" s="7" customFormat="1" ht="15" customHeight="1" x14ac:dyDescent="0.2">
      <c r="A24" s="324"/>
      <c r="B24" s="325" t="s">
        <v>35</v>
      </c>
      <c r="C24" s="326"/>
      <c r="D24" s="327"/>
      <c r="E24" s="164"/>
      <c r="F24" s="163" t="s">
        <v>36</v>
      </c>
    </row>
    <row r="25" spans="1:17" s="7" customFormat="1" ht="30" customHeight="1" x14ac:dyDescent="0.2">
      <c r="A25" s="168" t="s">
        <v>37</v>
      </c>
      <c r="B25" s="163" t="s">
        <v>38</v>
      </c>
      <c r="C25" s="193" t="s">
        <v>279</v>
      </c>
      <c r="D25" s="164" t="s">
        <v>38</v>
      </c>
      <c r="E25" s="193" t="s">
        <v>279</v>
      </c>
      <c r="F25" s="164" t="s">
        <v>38</v>
      </c>
    </row>
    <row r="26" spans="1:17" s="7" customFormat="1" ht="6" customHeight="1" x14ac:dyDescent="0.2">
      <c r="A26" s="4"/>
      <c r="B26" s="4"/>
      <c r="C26" s="4"/>
      <c r="D26" s="4"/>
      <c r="E26" s="4"/>
      <c r="F26" s="4"/>
    </row>
    <row r="27" spans="1:17" s="7" customFormat="1" ht="15" customHeight="1" x14ac:dyDescent="0.2">
      <c r="A27" s="123" t="s">
        <v>258</v>
      </c>
      <c r="B27" s="24">
        <v>8.0000000000000002E-3</v>
      </c>
      <c r="C27" s="25">
        <v>0.3</v>
      </c>
      <c r="D27" s="28" t="s">
        <v>263</v>
      </c>
      <c r="E27" s="27">
        <v>9.6999999999999993</v>
      </c>
      <c r="F27" s="26">
        <v>2.5000000000000001E-2</v>
      </c>
      <c r="G27" s="88"/>
      <c r="H27" s="88"/>
      <c r="I27" s="88"/>
      <c r="J27" s="88"/>
      <c r="K27" s="88"/>
      <c r="L27" s="88"/>
    </row>
    <row r="28" spans="1:17" s="7" customFormat="1" ht="15" customHeight="1" x14ac:dyDescent="0.2">
      <c r="A28" s="123">
        <v>2</v>
      </c>
      <c r="B28" s="24">
        <v>8.9999999999999993E-3</v>
      </c>
      <c r="C28" s="25">
        <v>0.3</v>
      </c>
      <c r="D28" s="28" t="s">
        <v>280</v>
      </c>
      <c r="E28" s="27">
        <v>9.6</v>
      </c>
      <c r="F28" s="26">
        <v>3.3000000000000002E-2</v>
      </c>
      <c r="G28" s="88"/>
      <c r="H28" s="88"/>
      <c r="I28" s="88"/>
      <c r="J28" s="88"/>
      <c r="K28" s="88"/>
      <c r="L28" s="88"/>
    </row>
    <row r="29" spans="1:17" s="7" customFormat="1" ht="15" customHeight="1" x14ac:dyDescent="0.2">
      <c r="A29" s="123">
        <v>3</v>
      </c>
      <c r="B29" s="24">
        <v>7.0000000000000001E-3</v>
      </c>
      <c r="C29" s="25">
        <v>0.3</v>
      </c>
      <c r="D29" s="28" t="s">
        <v>298</v>
      </c>
      <c r="E29" s="27">
        <v>8.9</v>
      </c>
      <c r="F29" s="26">
        <v>3.1E-2</v>
      </c>
      <c r="G29" s="88"/>
      <c r="H29" s="88"/>
      <c r="I29" s="88"/>
      <c r="J29" s="88"/>
      <c r="K29" s="88"/>
      <c r="L29" s="88"/>
    </row>
    <row r="30" spans="1:17" s="7" customFormat="1" ht="15" customHeight="1" x14ac:dyDescent="0.2">
      <c r="A30" s="123">
        <v>4</v>
      </c>
      <c r="B30" s="24">
        <v>6.0000000000000001E-3</v>
      </c>
      <c r="C30" s="25">
        <v>0.2</v>
      </c>
      <c r="D30" s="28" t="s">
        <v>260</v>
      </c>
      <c r="E30" s="27">
        <v>8.1999999999999993</v>
      </c>
      <c r="F30" s="26">
        <v>3.1E-2</v>
      </c>
      <c r="G30" s="88"/>
      <c r="H30" s="88"/>
      <c r="I30" s="88"/>
      <c r="J30" s="88"/>
      <c r="K30" s="88"/>
      <c r="L30" s="88"/>
    </row>
    <row r="31" spans="1:17" s="7" customFormat="1" ht="15" customHeight="1" x14ac:dyDescent="0.2">
      <c r="A31" s="123">
        <v>5</v>
      </c>
      <c r="B31" s="294">
        <v>5.0000000000000001E-3</v>
      </c>
      <c r="C31" s="292">
        <v>0.2</v>
      </c>
      <c r="D31" s="295" t="s">
        <v>322</v>
      </c>
      <c r="E31" s="296">
        <v>8.5</v>
      </c>
      <c r="F31" s="291">
        <v>3.1E-2</v>
      </c>
      <c r="G31" s="88"/>
      <c r="H31" s="88"/>
      <c r="I31" s="88"/>
      <c r="J31" s="88"/>
      <c r="K31" s="88"/>
      <c r="L31" s="88"/>
    </row>
    <row r="32" spans="1:17" s="7" customFormat="1" ht="6" customHeight="1" x14ac:dyDescent="0.2">
      <c r="A32" s="124"/>
      <c r="B32" s="125"/>
      <c r="C32" s="125"/>
      <c r="D32" s="125"/>
      <c r="E32" s="125"/>
      <c r="F32" s="125"/>
      <c r="G32" s="88"/>
      <c r="H32" s="88"/>
      <c r="I32" s="88"/>
      <c r="J32" s="88"/>
      <c r="K32" s="88"/>
      <c r="L32" s="88"/>
    </row>
    <row r="33" spans="1:12" s="7" customFormat="1" ht="15" customHeight="1" x14ac:dyDescent="0.2">
      <c r="A33" s="126"/>
      <c r="B33" s="3"/>
      <c r="C33" s="3"/>
      <c r="D33" s="3"/>
      <c r="E33" s="3"/>
      <c r="F33" s="3"/>
      <c r="G33" s="88"/>
      <c r="H33" s="88"/>
      <c r="I33" s="88"/>
      <c r="J33" s="88"/>
      <c r="K33" s="88"/>
      <c r="L33" s="88"/>
    </row>
    <row r="34" spans="1:12" s="7" customFormat="1" ht="15" customHeight="1" x14ac:dyDescent="0.2">
      <c r="A34" s="127" t="s">
        <v>318</v>
      </c>
      <c r="B34" s="3"/>
      <c r="C34" s="3"/>
      <c r="D34" s="3"/>
      <c r="E34" s="3"/>
      <c r="F34" s="3"/>
      <c r="G34" s="88"/>
      <c r="H34" s="88"/>
      <c r="I34" s="88"/>
      <c r="J34" s="88"/>
      <c r="K34" s="88"/>
      <c r="L34" s="88"/>
    </row>
    <row r="35" spans="1:12" s="7" customFormat="1" ht="26" x14ac:dyDescent="0.2">
      <c r="A35" s="328" t="s">
        <v>39</v>
      </c>
      <c r="B35" s="119" t="s">
        <v>293</v>
      </c>
      <c r="C35" s="119" t="s">
        <v>294</v>
      </c>
      <c r="D35" s="119" t="s">
        <v>311</v>
      </c>
      <c r="E35" s="119" t="s">
        <v>297</v>
      </c>
      <c r="F35" s="120" t="s">
        <v>312</v>
      </c>
      <c r="G35" s="88"/>
      <c r="H35" s="88"/>
      <c r="I35" s="88"/>
      <c r="J35" s="88"/>
      <c r="K35" s="88"/>
      <c r="L35" s="88"/>
    </row>
    <row r="36" spans="1:12" s="7" customFormat="1" ht="15" customHeight="1" x14ac:dyDescent="0.2">
      <c r="A36" s="329"/>
      <c r="B36" s="121" t="s">
        <v>32</v>
      </c>
      <c r="C36" s="121" t="s">
        <v>32</v>
      </c>
      <c r="D36" s="121" t="s">
        <v>33</v>
      </c>
      <c r="E36" s="121" t="s">
        <v>34</v>
      </c>
      <c r="F36" s="122" t="s">
        <v>32</v>
      </c>
      <c r="G36" s="88"/>
      <c r="H36" s="88"/>
      <c r="I36" s="88"/>
      <c r="J36" s="88"/>
      <c r="K36" s="88"/>
      <c r="L36" s="88"/>
    </row>
    <row r="37" spans="1:12" s="7" customFormat="1" ht="15" customHeight="1" x14ac:dyDescent="0.2">
      <c r="A37" s="330"/>
      <c r="B37" s="325" t="s">
        <v>35</v>
      </c>
      <c r="C37" s="326"/>
      <c r="D37" s="327"/>
      <c r="E37" s="264"/>
      <c r="F37" s="263" t="s">
        <v>36</v>
      </c>
      <c r="G37" s="88"/>
      <c r="H37" s="88"/>
      <c r="I37" s="88"/>
      <c r="J37" s="88"/>
      <c r="K37" s="88"/>
      <c r="L37" s="88"/>
    </row>
    <row r="38" spans="1:12" s="7" customFormat="1" ht="19" x14ac:dyDescent="0.2">
      <c r="A38" s="265" t="s">
        <v>37</v>
      </c>
      <c r="B38" s="263" t="s">
        <v>38</v>
      </c>
      <c r="C38" s="193" t="s">
        <v>279</v>
      </c>
      <c r="D38" s="264" t="s">
        <v>38</v>
      </c>
      <c r="E38" s="193" t="s">
        <v>279</v>
      </c>
      <c r="F38" s="264" t="s">
        <v>38</v>
      </c>
      <c r="G38" s="88"/>
      <c r="H38" s="88"/>
      <c r="I38" s="88"/>
      <c r="J38" s="88"/>
      <c r="K38" s="88"/>
      <c r="L38" s="88"/>
    </row>
    <row r="39" spans="1:12" s="7" customFormat="1" ht="6" customHeight="1" x14ac:dyDescent="0.2">
      <c r="B39" s="4"/>
      <c r="C39" s="4"/>
      <c r="D39" s="4"/>
      <c r="E39" s="4"/>
      <c r="F39" s="4"/>
      <c r="G39" s="88"/>
      <c r="H39" s="88"/>
      <c r="I39" s="88"/>
      <c r="J39" s="88"/>
      <c r="K39" s="88"/>
      <c r="L39" s="88"/>
    </row>
    <row r="40" spans="1:12" s="7" customFormat="1" ht="15" customHeight="1" x14ac:dyDescent="0.2">
      <c r="A40" s="111" t="s">
        <v>40</v>
      </c>
      <c r="B40" s="291">
        <v>4.0000000000000001E-3</v>
      </c>
      <c r="C40" s="292">
        <v>0.2</v>
      </c>
      <c r="D40" s="291">
        <v>2.1999999999999999E-2</v>
      </c>
      <c r="E40" s="293">
        <v>11.9</v>
      </c>
      <c r="F40" s="291">
        <v>4.2999999999999997E-2</v>
      </c>
      <c r="G40" s="88"/>
      <c r="H40" s="88"/>
      <c r="I40" s="88"/>
      <c r="J40" s="88"/>
      <c r="K40" s="88"/>
      <c r="L40" s="88"/>
    </row>
    <row r="41" spans="1:12" s="7" customFormat="1" ht="15" customHeight="1" x14ac:dyDescent="0.2">
      <c r="A41" s="111" t="s">
        <v>41</v>
      </c>
      <c r="B41" s="291">
        <v>4.0000000000000001E-3</v>
      </c>
      <c r="C41" s="292">
        <v>0.2</v>
      </c>
      <c r="D41" s="291">
        <v>1.7999999999999999E-2</v>
      </c>
      <c r="E41" s="293">
        <v>9.3000000000000007</v>
      </c>
      <c r="F41" s="291">
        <v>0.04</v>
      </c>
      <c r="G41" s="88"/>
      <c r="H41" s="88"/>
      <c r="I41" s="88"/>
      <c r="J41" s="88"/>
      <c r="K41" s="88"/>
      <c r="L41" s="88"/>
    </row>
    <row r="42" spans="1:12" ht="15" customHeight="1" x14ac:dyDescent="0.2">
      <c r="A42" s="111" t="s">
        <v>42</v>
      </c>
      <c r="B42" s="291">
        <v>4.0000000000000001E-3</v>
      </c>
      <c r="C42" s="292">
        <v>0.2</v>
      </c>
      <c r="D42" s="291">
        <v>2.1000000000000001E-2</v>
      </c>
      <c r="E42" s="293">
        <v>9.6999999999999993</v>
      </c>
      <c r="F42" s="291">
        <v>3.5999999999999997E-2</v>
      </c>
      <c r="G42" s="88"/>
    </row>
    <row r="43" spans="1:12" ht="15" customHeight="1" x14ac:dyDescent="0.2">
      <c r="A43" s="111" t="s">
        <v>43</v>
      </c>
      <c r="B43" s="291">
        <v>4.0000000000000001E-3</v>
      </c>
      <c r="C43" s="292">
        <v>0.1</v>
      </c>
      <c r="D43" s="291">
        <v>2.7E-2</v>
      </c>
      <c r="E43" s="293">
        <v>9.1999999999999993</v>
      </c>
      <c r="F43" s="291">
        <v>2.9000000000000001E-2</v>
      </c>
      <c r="G43" s="88"/>
    </row>
    <row r="44" spans="1:12" ht="15" customHeight="1" x14ac:dyDescent="0.2">
      <c r="A44" s="111" t="s">
        <v>44</v>
      </c>
      <c r="B44" s="291">
        <v>3.0000000000000001E-3</v>
      </c>
      <c r="C44" s="292">
        <v>0.1</v>
      </c>
      <c r="D44" s="291">
        <v>2.1999999999999999E-2</v>
      </c>
      <c r="E44" s="293">
        <v>5.8</v>
      </c>
      <c r="F44" s="291">
        <v>1.4999999999999999E-2</v>
      </c>
      <c r="G44" s="88"/>
    </row>
    <row r="45" spans="1:12" ht="15" customHeight="1" x14ac:dyDescent="0.2">
      <c r="A45" s="111" t="s">
        <v>45</v>
      </c>
      <c r="B45" s="291">
        <v>4.0000000000000001E-3</v>
      </c>
      <c r="C45" s="292">
        <v>0.2</v>
      </c>
      <c r="D45" s="291">
        <v>0.02</v>
      </c>
      <c r="E45" s="293">
        <v>6.6</v>
      </c>
      <c r="F45" s="291">
        <v>2.3E-2</v>
      </c>
      <c r="G45" s="88"/>
    </row>
    <row r="46" spans="1:12" ht="15" customHeight="1" x14ac:dyDescent="0.2">
      <c r="A46" s="111" t="s">
        <v>46</v>
      </c>
      <c r="B46" s="291">
        <v>5.0000000000000001E-3</v>
      </c>
      <c r="C46" s="292">
        <v>0.2</v>
      </c>
      <c r="D46" s="291">
        <v>1.6E-2</v>
      </c>
      <c r="E46" s="293">
        <v>7.9</v>
      </c>
      <c r="F46" s="291">
        <v>3.1E-2</v>
      </c>
      <c r="G46" s="88"/>
    </row>
    <row r="47" spans="1:12" ht="15" customHeight="1" x14ac:dyDescent="0.2">
      <c r="A47" s="111" t="s">
        <v>47</v>
      </c>
      <c r="B47" s="291">
        <v>6.0000000000000001E-3</v>
      </c>
      <c r="C47" s="292">
        <v>0.3</v>
      </c>
      <c r="D47" s="291">
        <v>2.1000000000000001E-2</v>
      </c>
      <c r="E47" s="293">
        <v>10.199999999999999</v>
      </c>
      <c r="F47" s="291">
        <v>2.7E-2</v>
      </c>
      <c r="G47" s="88"/>
    </row>
    <row r="48" spans="1:12" ht="15" customHeight="1" x14ac:dyDescent="0.2">
      <c r="A48" s="111" t="s">
        <v>48</v>
      </c>
      <c r="B48" s="291">
        <v>7.0000000000000001E-3</v>
      </c>
      <c r="C48" s="292">
        <v>0.3</v>
      </c>
      <c r="D48" s="291">
        <v>1.7999999999999999E-2</v>
      </c>
      <c r="E48" s="293">
        <v>8.5</v>
      </c>
      <c r="F48" s="291">
        <v>2.4E-2</v>
      </c>
      <c r="G48" s="88"/>
    </row>
    <row r="49" spans="1:7" ht="15" customHeight="1" x14ac:dyDescent="0.2">
      <c r="A49" s="111" t="s">
        <v>49</v>
      </c>
      <c r="B49" s="291">
        <v>7.0000000000000001E-3</v>
      </c>
      <c r="C49" s="292">
        <v>0.3</v>
      </c>
      <c r="D49" s="291">
        <v>1.2999999999999999E-2</v>
      </c>
      <c r="E49" s="293">
        <v>7.1</v>
      </c>
      <c r="F49" s="291">
        <v>2.7E-2</v>
      </c>
      <c r="G49" s="88"/>
    </row>
    <row r="50" spans="1:7" ht="15" customHeight="1" x14ac:dyDescent="0.2">
      <c r="A50" s="111" t="s">
        <v>50</v>
      </c>
      <c r="B50" s="291">
        <v>7.0000000000000001E-3</v>
      </c>
      <c r="C50" s="292">
        <v>0.3</v>
      </c>
      <c r="D50" s="291">
        <v>1.4E-2</v>
      </c>
      <c r="E50" s="293">
        <v>6.3</v>
      </c>
      <c r="F50" s="291">
        <v>0.03</v>
      </c>
      <c r="G50" s="88"/>
    </row>
    <row r="51" spans="1:7" ht="15" customHeight="1" x14ac:dyDescent="0.2">
      <c r="A51" s="111" t="s">
        <v>51</v>
      </c>
      <c r="B51" s="291">
        <v>6.0000000000000001E-3</v>
      </c>
      <c r="C51" s="292">
        <v>0.2</v>
      </c>
      <c r="D51" s="291">
        <v>1.4999999999999999E-2</v>
      </c>
      <c r="E51" s="293">
        <v>8.6999999999999993</v>
      </c>
      <c r="F51" s="291">
        <v>4.1000000000000002E-2</v>
      </c>
      <c r="G51" s="88"/>
    </row>
    <row r="52" spans="1:7" ht="6" customHeight="1" x14ac:dyDescent="0.2">
      <c r="A52" s="12"/>
      <c r="B52" s="125"/>
      <c r="C52" s="125"/>
      <c r="D52" s="125"/>
      <c r="E52" s="125"/>
      <c r="F52" s="125"/>
      <c r="G52" s="88"/>
    </row>
    <row r="53" spans="1:7" ht="15" customHeight="1" x14ac:dyDescent="0.2">
      <c r="A53" s="108"/>
      <c r="B53" s="4"/>
      <c r="D53" s="128"/>
      <c r="E53" s="29"/>
      <c r="F53" s="129" t="s">
        <v>52</v>
      </c>
      <c r="G53" s="88"/>
    </row>
  </sheetData>
  <mergeCells count="4">
    <mergeCell ref="A22:A24"/>
    <mergeCell ref="B24:D24"/>
    <mergeCell ref="A35:A37"/>
    <mergeCell ref="B37:D37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9" firstPageNumber="99" orientation="portrait" useFirstPageNumber="1" r:id="rId1"/>
  <headerFooter scaleWithDoc="0" alignWithMargins="0">
    <oddHeader>&amp;C&amp;12N　市民生活</oddHeader>
    <oddFooter>&amp;C&amp;12&amp;P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4"/>
  <sheetViews>
    <sheetView zoomScaleNormal="100" workbookViewId="0"/>
  </sheetViews>
  <sheetFormatPr defaultColWidth="9.09765625" defaultRowHeight="12" x14ac:dyDescent="0.2"/>
  <cols>
    <col min="1" max="1" width="6.69921875" style="104" customWidth="1"/>
    <col min="2" max="2" width="11.69921875" style="104" customWidth="1"/>
    <col min="3" max="6" width="11.69921875" style="135" customWidth="1"/>
    <col min="7" max="11" width="11.69921875" style="104" customWidth="1"/>
    <col min="12" max="13" width="10.69921875" style="104" customWidth="1"/>
    <col min="14" max="14" width="10.69921875" style="135" customWidth="1"/>
    <col min="15" max="15" width="12.69921875" style="135" customWidth="1"/>
    <col min="16" max="16" width="10.69921875" style="104" customWidth="1"/>
    <col min="17" max="17" width="2.69921875" style="104" customWidth="1"/>
    <col min="18" max="19" width="11.296875" style="104" customWidth="1"/>
    <col min="20" max="20" width="10.296875" style="104" customWidth="1"/>
    <col min="21" max="21" width="7.3984375" style="104" customWidth="1"/>
    <col min="22" max="23" width="7.296875" style="104" customWidth="1"/>
    <col min="24" max="24" width="11.69921875" style="104" customWidth="1"/>
    <col min="25" max="25" width="9.09765625" style="104"/>
    <col min="26" max="27" width="10.296875" style="104" bestFit="1" customWidth="1"/>
    <col min="28" max="16384" width="9.09765625" style="104"/>
  </cols>
  <sheetData>
    <row r="1" spans="1:25" ht="20.149999999999999" customHeight="1" x14ac:dyDescent="0.2">
      <c r="A1" s="157" t="s">
        <v>245</v>
      </c>
      <c r="B1" s="157"/>
      <c r="C1" s="2"/>
      <c r="D1" s="2"/>
      <c r="E1" s="2"/>
      <c r="F1" s="2"/>
      <c r="G1" s="3"/>
      <c r="H1" s="3"/>
      <c r="I1" s="4"/>
      <c r="J1" s="4"/>
      <c r="K1" s="4"/>
      <c r="L1" s="4"/>
      <c r="M1" s="4"/>
      <c r="N1" s="5"/>
      <c r="O1" s="5"/>
      <c r="P1" s="29"/>
      <c r="Q1" s="108"/>
      <c r="R1" s="108"/>
      <c r="S1" s="108"/>
      <c r="T1" s="108"/>
      <c r="U1" s="108"/>
      <c r="V1" s="108"/>
      <c r="W1" s="108"/>
    </row>
    <row r="2" spans="1:25" ht="15" customHeight="1" x14ac:dyDescent="0.2">
      <c r="A2" s="6"/>
      <c r="B2" s="6"/>
      <c r="C2" s="6"/>
      <c r="D2" s="6"/>
      <c r="E2" s="6"/>
      <c r="F2" s="7"/>
      <c r="G2" s="342" t="s">
        <v>53</v>
      </c>
      <c r="H2" s="342"/>
      <c r="I2" s="342"/>
      <c r="J2" s="7"/>
      <c r="K2" s="7"/>
      <c r="L2" s="7"/>
      <c r="M2" s="6"/>
      <c r="N2" s="6"/>
      <c r="O2" s="29"/>
      <c r="P2" s="108"/>
      <c r="Q2" s="108"/>
      <c r="R2" s="108"/>
      <c r="S2" s="108"/>
      <c r="T2" s="108"/>
      <c r="U2" s="108"/>
      <c r="V2" s="108"/>
    </row>
    <row r="3" spans="1:25" ht="16" customHeight="1" x14ac:dyDescent="0.2">
      <c r="A3" s="328" t="s">
        <v>7</v>
      </c>
      <c r="B3" s="343" t="s">
        <v>54</v>
      </c>
      <c r="C3" s="344"/>
      <c r="D3" s="344"/>
      <c r="E3" s="309"/>
      <c r="F3" s="220" t="s">
        <v>55</v>
      </c>
      <c r="G3" s="220" t="s">
        <v>56</v>
      </c>
      <c r="H3" s="220" t="s">
        <v>57</v>
      </c>
      <c r="I3" s="217" t="s">
        <v>58</v>
      </c>
      <c r="J3" s="7"/>
      <c r="K3" s="7"/>
      <c r="L3" s="7"/>
      <c r="M3" s="6"/>
      <c r="N3" s="6"/>
      <c r="O3" s="29"/>
      <c r="P3" s="108"/>
      <c r="Q3" s="108"/>
      <c r="R3" s="108"/>
      <c r="S3" s="108"/>
      <c r="T3" s="108"/>
      <c r="U3" s="108"/>
      <c r="V3" s="108"/>
    </row>
    <row r="4" spans="1:25" s="7" customFormat="1" ht="16" customHeight="1" x14ac:dyDescent="0.2">
      <c r="A4" s="330"/>
      <c r="B4" s="221" t="s">
        <v>59</v>
      </c>
      <c r="C4" s="206" t="s">
        <v>60</v>
      </c>
      <c r="D4" s="221" t="s">
        <v>61</v>
      </c>
      <c r="E4" s="31" t="s">
        <v>62</v>
      </c>
      <c r="F4" s="221" t="s">
        <v>189</v>
      </c>
      <c r="G4" s="221" t="s">
        <v>63</v>
      </c>
      <c r="H4" s="221" t="s">
        <v>64</v>
      </c>
      <c r="I4" s="130" t="s">
        <v>65</v>
      </c>
      <c r="J4" s="161"/>
      <c r="K4" s="161"/>
      <c r="L4" s="161"/>
      <c r="M4" s="161"/>
      <c r="N4" s="161"/>
      <c r="O4" s="161"/>
      <c r="P4" s="161"/>
      <c r="Q4" s="161"/>
      <c r="R4" s="29"/>
      <c r="S4" s="29"/>
      <c r="T4" s="29"/>
      <c r="U4" s="29"/>
      <c r="V4" s="29"/>
    </row>
    <row r="5" spans="1:25" s="7" customFormat="1" ht="6" customHeight="1" x14ac:dyDescent="0.2">
      <c r="A5" s="207"/>
      <c r="B5" s="205"/>
      <c r="C5" s="205"/>
      <c r="D5" s="205"/>
      <c r="E5" s="205"/>
      <c r="F5" s="205"/>
      <c r="G5" s="205"/>
      <c r="H5" s="205"/>
      <c r="I5" s="205"/>
      <c r="J5" s="161"/>
      <c r="K5" s="161"/>
      <c r="L5" s="161"/>
      <c r="M5" s="161"/>
      <c r="N5" s="161"/>
      <c r="O5" s="161"/>
      <c r="P5" s="161"/>
      <c r="Q5" s="161"/>
      <c r="R5" s="29"/>
      <c r="S5" s="29"/>
      <c r="T5" s="29"/>
      <c r="U5" s="29"/>
      <c r="V5" s="29"/>
    </row>
    <row r="6" spans="1:25" s="7" customFormat="1" ht="16" customHeight="1" x14ac:dyDescent="0.2">
      <c r="A6" s="39" t="s">
        <v>258</v>
      </c>
      <c r="B6" s="131">
        <v>1.2</v>
      </c>
      <c r="C6" s="131">
        <v>1.8</v>
      </c>
      <c r="D6" s="131">
        <v>2.1</v>
      </c>
      <c r="E6" s="131">
        <v>0.8</v>
      </c>
      <c r="F6" s="131">
        <v>0.5</v>
      </c>
      <c r="G6" s="131">
        <v>1</v>
      </c>
      <c r="H6" s="131">
        <v>0.9</v>
      </c>
      <c r="I6" s="131">
        <v>0.7</v>
      </c>
      <c r="J6" s="132"/>
      <c r="K6" s="132"/>
      <c r="L6" s="132"/>
      <c r="M6" s="132"/>
      <c r="N6" s="132"/>
      <c r="O6" s="133"/>
      <c r="P6" s="9"/>
      <c r="Q6" s="9"/>
      <c r="R6" s="161"/>
      <c r="S6" s="161"/>
      <c r="T6" s="29"/>
      <c r="U6" s="29"/>
      <c r="V6" s="29"/>
      <c r="X6" s="88"/>
    </row>
    <row r="7" spans="1:25" s="7" customFormat="1" ht="16" customHeight="1" x14ac:dyDescent="0.2">
      <c r="A7" s="39">
        <v>2</v>
      </c>
      <c r="B7" s="131">
        <v>1.1000000000000001</v>
      </c>
      <c r="C7" s="131">
        <v>1.7</v>
      </c>
      <c r="D7" s="131">
        <v>1.4</v>
      </c>
      <c r="E7" s="131">
        <v>0.8</v>
      </c>
      <c r="F7" s="131">
        <v>0.6</v>
      </c>
      <c r="G7" s="131">
        <v>0.6</v>
      </c>
      <c r="H7" s="131">
        <v>0.7</v>
      </c>
      <c r="I7" s="131">
        <v>0.6</v>
      </c>
      <c r="J7" s="132"/>
      <c r="K7" s="132"/>
      <c r="L7" s="132"/>
      <c r="M7" s="132"/>
      <c r="N7" s="132"/>
      <c r="O7" s="133"/>
      <c r="P7" s="9"/>
      <c r="Q7" s="9"/>
      <c r="R7" s="186"/>
      <c r="S7" s="186"/>
      <c r="T7" s="29"/>
      <c r="U7" s="29"/>
      <c r="V7" s="29"/>
      <c r="X7" s="88"/>
    </row>
    <row r="8" spans="1:25" s="7" customFormat="1" ht="16" customHeight="1" x14ac:dyDescent="0.2">
      <c r="A8" s="39">
        <v>3</v>
      </c>
      <c r="B8" s="131">
        <v>1.2</v>
      </c>
      <c r="C8" s="131">
        <v>1.7</v>
      </c>
      <c r="D8" s="131">
        <v>1.3</v>
      </c>
      <c r="E8" s="131">
        <v>0.9</v>
      </c>
      <c r="F8" s="131">
        <v>0.6</v>
      </c>
      <c r="G8" s="131">
        <v>0.6</v>
      </c>
      <c r="H8" s="131">
        <v>0.8</v>
      </c>
      <c r="I8" s="131">
        <v>0.6</v>
      </c>
      <c r="J8" s="132"/>
      <c r="K8" s="132"/>
      <c r="L8" s="132"/>
      <c r="M8" s="132"/>
      <c r="N8" s="132"/>
      <c r="O8" s="133"/>
      <c r="P8" s="9"/>
      <c r="Q8" s="9"/>
      <c r="R8" s="205"/>
      <c r="S8" s="205"/>
      <c r="T8" s="29"/>
      <c r="U8" s="29"/>
      <c r="V8" s="29"/>
      <c r="X8" s="88"/>
    </row>
    <row r="9" spans="1:25" s="7" customFormat="1" ht="16" customHeight="1" x14ac:dyDescent="0.2">
      <c r="A9" s="39">
        <v>4</v>
      </c>
      <c r="B9" s="131">
        <v>1.2</v>
      </c>
      <c r="C9" s="131">
        <v>2.1</v>
      </c>
      <c r="D9" s="131">
        <v>1.8</v>
      </c>
      <c r="E9" s="131">
        <v>1</v>
      </c>
      <c r="F9" s="131">
        <v>0.6</v>
      </c>
      <c r="G9" s="131">
        <v>0.7</v>
      </c>
      <c r="H9" s="131">
        <v>0.8</v>
      </c>
      <c r="I9" s="131">
        <v>0.6</v>
      </c>
      <c r="J9" s="132"/>
      <c r="K9" s="132"/>
      <c r="L9" s="132"/>
      <c r="M9" s="132"/>
      <c r="N9" s="132"/>
      <c r="O9" s="133"/>
      <c r="P9" s="9"/>
      <c r="Q9" s="9"/>
      <c r="R9" s="236"/>
      <c r="S9" s="236"/>
      <c r="T9" s="29"/>
      <c r="U9" s="29"/>
      <c r="V9" s="29"/>
      <c r="X9" s="88"/>
    </row>
    <row r="10" spans="1:25" s="7" customFormat="1" ht="16" customHeight="1" x14ac:dyDescent="0.2">
      <c r="A10" s="39">
        <v>5</v>
      </c>
      <c r="B10" s="131">
        <v>0.9</v>
      </c>
      <c r="C10" s="131">
        <v>1.5</v>
      </c>
      <c r="D10" s="131">
        <v>1.9</v>
      </c>
      <c r="E10" s="131">
        <v>0.9</v>
      </c>
      <c r="F10" s="131">
        <v>0.6</v>
      </c>
      <c r="G10" s="131">
        <v>0.7</v>
      </c>
      <c r="H10" s="131">
        <v>1</v>
      </c>
      <c r="I10" s="131">
        <v>0.6</v>
      </c>
      <c r="J10" s="132"/>
      <c r="K10" s="132"/>
      <c r="L10" s="132"/>
      <c r="M10" s="132"/>
      <c r="N10" s="132"/>
      <c r="O10" s="133"/>
      <c r="P10" s="9"/>
      <c r="Q10" s="9"/>
      <c r="R10" s="272"/>
      <c r="S10" s="272"/>
      <c r="T10" s="29"/>
      <c r="U10" s="29"/>
      <c r="V10" s="29"/>
      <c r="X10" s="88"/>
    </row>
    <row r="11" spans="1:25" s="7" customFormat="1" ht="6" customHeight="1" x14ac:dyDescent="0.2">
      <c r="A11" s="209"/>
      <c r="B11" s="11"/>
      <c r="C11" s="11"/>
      <c r="D11" s="11"/>
      <c r="E11" s="11"/>
      <c r="F11" s="11"/>
      <c r="G11" s="11"/>
      <c r="H11" s="11"/>
      <c r="I11" s="11"/>
      <c r="J11" s="9"/>
      <c r="N11" s="171"/>
      <c r="O11" s="9"/>
      <c r="P11" s="9"/>
      <c r="Q11" s="9"/>
      <c r="R11" s="161"/>
      <c r="S11" s="161"/>
      <c r="T11" s="29"/>
      <c r="U11" s="29"/>
      <c r="V11" s="29"/>
      <c r="X11" s="88"/>
    </row>
    <row r="12" spans="1:25" s="7" customFormat="1" ht="15" customHeight="1" x14ac:dyDescent="0.2">
      <c r="A12" s="6"/>
      <c r="B12" s="9"/>
      <c r="C12" s="9"/>
      <c r="D12" s="9"/>
      <c r="E12" s="9"/>
      <c r="F12" s="9"/>
      <c r="G12" s="9"/>
      <c r="H12" s="17"/>
      <c r="I12" s="219" t="s">
        <v>30</v>
      </c>
      <c r="J12" s="15"/>
      <c r="K12" s="15"/>
      <c r="N12" s="171"/>
      <c r="O12" s="9"/>
      <c r="P12" s="9"/>
      <c r="Q12" s="9"/>
      <c r="R12" s="161"/>
      <c r="S12" s="161"/>
      <c r="T12" s="29"/>
      <c r="U12" s="29"/>
      <c r="V12" s="29"/>
      <c r="X12" s="88"/>
    </row>
    <row r="13" spans="1:25" s="7" customFormat="1" ht="15" customHeight="1" x14ac:dyDescent="0.2">
      <c r="A13" s="14"/>
      <c r="B13" s="14"/>
      <c r="C13" s="15"/>
      <c r="D13" s="9"/>
      <c r="E13" s="9"/>
      <c r="F13" s="9"/>
      <c r="G13" s="9"/>
      <c r="H13" s="9"/>
      <c r="I13" s="9"/>
      <c r="J13" s="9"/>
      <c r="K13" s="9"/>
      <c r="L13" s="9"/>
      <c r="M13" s="16"/>
      <c r="N13" s="9"/>
      <c r="O13" s="171"/>
      <c r="P13" s="9"/>
      <c r="Q13" s="9"/>
      <c r="R13" s="9"/>
      <c r="S13" s="161"/>
      <c r="T13" s="161"/>
      <c r="U13" s="29"/>
      <c r="V13" s="29"/>
      <c r="W13" s="29"/>
      <c r="Y13" s="88"/>
    </row>
    <row r="14" spans="1:25" s="7" customFormat="1" ht="15" customHeight="1" x14ac:dyDescent="0.2">
      <c r="A14" s="14"/>
      <c r="B14" s="14"/>
      <c r="C14" s="15"/>
      <c r="D14" s="9"/>
      <c r="E14" s="9"/>
      <c r="F14" s="9"/>
      <c r="G14" s="9"/>
      <c r="H14" s="9"/>
      <c r="I14" s="9"/>
      <c r="J14" s="9"/>
      <c r="K14" s="9"/>
      <c r="L14" s="9"/>
      <c r="M14" s="16"/>
      <c r="N14" s="9"/>
      <c r="O14" s="171"/>
      <c r="P14" s="9"/>
      <c r="Q14" s="9"/>
      <c r="R14" s="9"/>
      <c r="S14" s="161"/>
      <c r="T14" s="161"/>
      <c r="U14" s="29"/>
      <c r="V14" s="29"/>
      <c r="W14" s="29"/>
      <c r="Y14" s="88"/>
    </row>
    <row r="15" spans="1:25" s="7" customFormat="1" ht="20.149999999999999" customHeight="1" x14ac:dyDescent="0.2">
      <c r="A15" s="157" t="s">
        <v>246</v>
      </c>
      <c r="B15" s="157"/>
      <c r="C15" s="3"/>
      <c r="D15" s="3"/>
      <c r="E15" s="3"/>
      <c r="F15" s="3"/>
      <c r="G15" s="3"/>
      <c r="H15" s="134"/>
      <c r="I15" s="134"/>
      <c r="J15" s="134"/>
      <c r="K15" s="132"/>
      <c r="L15" s="132"/>
      <c r="M15" s="132"/>
      <c r="N15" s="132"/>
      <c r="O15" s="132"/>
      <c r="P15" s="133"/>
      <c r="Q15" s="161"/>
      <c r="R15" s="161"/>
      <c r="S15" s="29"/>
      <c r="T15" s="29"/>
      <c r="U15" s="29"/>
      <c r="V15" s="29"/>
      <c r="W15" s="29"/>
    </row>
    <row r="16" spans="1:25" s="7" customFormat="1" ht="15" customHeight="1" x14ac:dyDescent="0.2">
      <c r="A16" s="108"/>
      <c r="B16" s="108"/>
      <c r="C16" s="108"/>
      <c r="D16" s="108"/>
      <c r="E16" s="108"/>
      <c r="F16" s="108"/>
      <c r="G16" s="111" t="s">
        <v>66</v>
      </c>
      <c r="H16" s="134"/>
      <c r="I16" s="134"/>
      <c r="J16" s="134"/>
      <c r="K16" s="132"/>
      <c r="L16" s="132"/>
      <c r="M16" s="132"/>
      <c r="N16" s="132"/>
      <c r="O16" s="132"/>
      <c r="P16" s="133"/>
      <c r="Q16" s="161"/>
      <c r="R16" s="161"/>
      <c r="S16" s="29"/>
      <c r="T16" s="29"/>
      <c r="U16" s="29"/>
      <c r="V16" s="29"/>
      <c r="W16" s="29"/>
    </row>
    <row r="17" spans="1:25" s="7" customFormat="1" ht="18" customHeight="1" x14ac:dyDescent="0.2">
      <c r="A17" s="344" t="s">
        <v>67</v>
      </c>
      <c r="B17" s="309"/>
      <c r="C17" s="231" t="s">
        <v>259</v>
      </c>
      <c r="D17" s="231">
        <v>2</v>
      </c>
      <c r="E17" s="231">
        <v>3</v>
      </c>
      <c r="F17" s="238">
        <v>4</v>
      </c>
      <c r="G17" s="275">
        <v>5</v>
      </c>
      <c r="H17" s="132"/>
      <c r="I17" s="132"/>
      <c r="J17" s="132"/>
      <c r="K17" s="132"/>
      <c r="L17" s="133"/>
      <c r="M17" s="161"/>
      <c r="N17" s="161"/>
      <c r="O17" s="29"/>
      <c r="P17" s="29"/>
      <c r="Q17" s="29"/>
      <c r="R17" s="29"/>
      <c r="S17" s="29"/>
    </row>
    <row r="18" spans="1:25" s="7" customFormat="1" ht="6" customHeight="1" x14ac:dyDescent="0.2">
      <c r="A18" s="322"/>
      <c r="B18" s="328"/>
      <c r="C18" s="104"/>
      <c r="D18" s="104"/>
      <c r="E18" s="104"/>
      <c r="F18" s="104"/>
      <c r="G18" s="104"/>
      <c r="H18" s="132"/>
      <c r="I18" s="132"/>
      <c r="J18" s="132"/>
      <c r="K18" s="132"/>
      <c r="L18" s="133"/>
      <c r="M18" s="161"/>
      <c r="N18" s="161"/>
      <c r="O18" s="29"/>
      <c r="P18" s="29"/>
      <c r="Q18" s="29"/>
      <c r="R18" s="29"/>
      <c r="S18" s="29"/>
    </row>
    <row r="19" spans="1:25" s="7" customFormat="1" ht="16" customHeight="1" x14ac:dyDescent="0.2">
      <c r="A19" s="339" t="s">
        <v>68</v>
      </c>
      <c r="B19" s="329"/>
      <c r="C19" s="32">
        <v>109205</v>
      </c>
      <c r="D19" s="32">
        <v>108788</v>
      </c>
      <c r="E19" s="32">
        <v>107923</v>
      </c>
      <c r="F19" s="32">
        <v>106740</v>
      </c>
      <c r="G19" s="32">
        <v>105552</v>
      </c>
      <c r="H19" s="132"/>
      <c r="I19" s="132"/>
      <c r="J19" s="132"/>
      <c r="K19" s="132"/>
      <c r="L19" s="133"/>
      <c r="M19" s="161"/>
      <c r="N19" s="161"/>
      <c r="O19" s="29"/>
      <c r="P19" s="29"/>
      <c r="Q19" s="29"/>
      <c r="R19" s="29"/>
      <c r="S19" s="29"/>
    </row>
    <row r="20" spans="1:25" s="7" customFormat="1" ht="16" customHeight="1" x14ac:dyDescent="0.2">
      <c r="A20" s="339" t="s">
        <v>69</v>
      </c>
      <c r="B20" s="329"/>
      <c r="C20" s="32">
        <v>35339</v>
      </c>
      <c r="D20" s="32">
        <f>32205+1455</f>
        <v>33660</v>
      </c>
      <c r="E20" s="32">
        <v>32578</v>
      </c>
      <c r="F20" s="32">
        <v>32040</v>
      </c>
      <c r="G20" s="32">
        <v>30439</v>
      </c>
      <c r="H20" s="132"/>
      <c r="I20" s="132"/>
      <c r="J20" s="132"/>
      <c r="K20" s="132"/>
      <c r="L20" s="133"/>
      <c r="M20" s="161"/>
      <c r="N20" s="161"/>
      <c r="O20" s="29"/>
      <c r="P20" s="29"/>
      <c r="Q20" s="29"/>
      <c r="R20" s="29"/>
      <c r="S20" s="29"/>
    </row>
    <row r="21" spans="1:25" s="7" customFormat="1" ht="16" customHeight="1" x14ac:dyDescent="0.2">
      <c r="A21" s="339" t="s">
        <v>302</v>
      </c>
      <c r="B21" s="329"/>
      <c r="C21" s="32">
        <v>33559</v>
      </c>
      <c r="D21" s="32">
        <v>32205</v>
      </c>
      <c r="E21" s="32">
        <v>31242</v>
      </c>
      <c r="F21" s="32">
        <v>30745</v>
      </c>
      <c r="G21" s="32">
        <v>29336</v>
      </c>
      <c r="H21" s="132"/>
      <c r="I21" s="132"/>
      <c r="J21" s="132"/>
      <c r="K21" s="132"/>
      <c r="L21" s="133"/>
      <c r="M21" s="161"/>
      <c r="N21" s="161"/>
      <c r="O21" s="29"/>
      <c r="P21" s="29"/>
      <c r="Q21" s="29"/>
      <c r="R21" s="29"/>
      <c r="S21" s="29"/>
    </row>
    <row r="22" spans="1:25" s="7" customFormat="1" ht="6" customHeight="1" x14ac:dyDescent="0.2">
      <c r="A22" s="339"/>
      <c r="B22" s="329"/>
      <c r="C22" s="104"/>
      <c r="D22" s="104"/>
      <c r="E22" s="104"/>
      <c r="F22" s="104"/>
      <c r="G22" s="284"/>
      <c r="H22" s="132"/>
      <c r="I22" s="132"/>
      <c r="J22" s="132"/>
      <c r="K22" s="132"/>
      <c r="L22" s="133"/>
      <c r="M22" s="161"/>
      <c r="N22" s="161"/>
      <c r="O22" s="29"/>
      <c r="P22" s="29"/>
      <c r="Q22" s="29"/>
      <c r="R22" s="29"/>
      <c r="S22" s="29"/>
    </row>
    <row r="23" spans="1:25" s="7" customFormat="1" ht="16" customHeight="1" x14ac:dyDescent="0.2">
      <c r="A23" s="340" t="s">
        <v>303</v>
      </c>
      <c r="B23" s="341"/>
      <c r="C23" s="338">
        <v>880</v>
      </c>
      <c r="D23" s="338">
        <v>845</v>
      </c>
      <c r="E23" s="338">
        <v>823</v>
      </c>
      <c r="F23" s="338">
        <v>817</v>
      </c>
      <c r="G23" s="338">
        <v>783</v>
      </c>
      <c r="H23" s="132"/>
      <c r="I23" s="132"/>
      <c r="J23" s="132"/>
      <c r="K23" s="132"/>
      <c r="L23" s="133"/>
      <c r="M23" s="9"/>
      <c r="N23" s="9"/>
      <c r="O23" s="161"/>
      <c r="P23" s="161"/>
      <c r="Q23" s="29"/>
      <c r="R23" s="29"/>
      <c r="S23" s="29"/>
      <c r="U23" s="88"/>
    </row>
    <row r="24" spans="1:25" s="7" customFormat="1" ht="16" customHeight="1" x14ac:dyDescent="0.2">
      <c r="A24" s="340"/>
      <c r="B24" s="341"/>
      <c r="C24" s="338"/>
      <c r="D24" s="338"/>
      <c r="E24" s="338"/>
      <c r="F24" s="338"/>
      <c r="G24" s="338"/>
      <c r="H24" s="132"/>
      <c r="I24" s="132"/>
      <c r="J24" s="132"/>
      <c r="K24" s="132"/>
      <c r="L24" s="133"/>
      <c r="M24" s="9"/>
      <c r="N24" s="9"/>
      <c r="O24" s="161"/>
      <c r="P24" s="161"/>
      <c r="Q24" s="29"/>
      <c r="R24" s="29"/>
      <c r="S24" s="29"/>
      <c r="U24" s="88"/>
    </row>
    <row r="25" spans="1:25" s="7" customFormat="1" ht="6" customHeight="1" x14ac:dyDescent="0.2">
      <c r="A25" s="336"/>
      <c r="B25" s="337"/>
      <c r="C25" s="104"/>
      <c r="D25" s="104"/>
      <c r="E25" s="104"/>
      <c r="F25" s="104"/>
      <c r="G25" s="104"/>
      <c r="H25" s="132"/>
      <c r="I25" s="132"/>
      <c r="J25" s="132"/>
      <c r="K25" s="132"/>
      <c r="L25" s="133"/>
      <c r="M25" s="9"/>
      <c r="N25" s="9"/>
      <c r="O25" s="161"/>
      <c r="P25" s="161"/>
      <c r="Q25" s="29"/>
      <c r="R25" s="29"/>
      <c r="S25" s="29"/>
      <c r="U25" s="88"/>
    </row>
    <row r="26" spans="1:25" s="7" customFormat="1" ht="15" customHeight="1" x14ac:dyDescent="0.2">
      <c r="A26" s="17"/>
      <c r="B26" s="17"/>
      <c r="C26" s="17"/>
      <c r="D26" s="17"/>
      <c r="E26" s="17"/>
      <c r="F26" s="17"/>
      <c r="G26" s="234" t="s">
        <v>70</v>
      </c>
      <c r="H26" s="134"/>
      <c r="I26" s="134"/>
      <c r="J26" s="161"/>
      <c r="K26" s="132"/>
      <c r="L26" s="132"/>
      <c r="M26" s="132"/>
      <c r="N26" s="132"/>
      <c r="O26" s="132"/>
      <c r="P26" s="133"/>
      <c r="Q26" s="9"/>
      <c r="R26" s="9"/>
      <c r="S26" s="161"/>
      <c r="T26" s="161"/>
      <c r="U26" s="29"/>
      <c r="V26" s="29"/>
      <c r="W26" s="29"/>
      <c r="Y26" s="88"/>
    </row>
    <row r="27" spans="1:25" s="7" customFormat="1" ht="15" customHeight="1" x14ac:dyDescent="0.2">
      <c r="A27" s="23"/>
      <c r="B27" s="23"/>
      <c r="C27" s="23"/>
      <c r="D27" s="23"/>
      <c r="E27" s="23"/>
      <c r="F27" s="23"/>
      <c r="G27" s="9"/>
      <c r="H27" s="134"/>
      <c r="I27" s="134"/>
      <c r="J27" s="161"/>
      <c r="K27" s="132"/>
      <c r="L27" s="132"/>
      <c r="M27" s="132"/>
      <c r="N27" s="132"/>
      <c r="O27" s="132"/>
      <c r="P27" s="133"/>
      <c r="Q27" s="9"/>
      <c r="R27" s="9"/>
      <c r="S27" s="161"/>
      <c r="T27" s="161"/>
      <c r="U27" s="29"/>
      <c r="V27" s="29"/>
      <c r="W27" s="29"/>
      <c r="Y27" s="88"/>
    </row>
    <row r="28" spans="1:25" s="7" customFormat="1" ht="15" customHeight="1" x14ac:dyDescent="0.2">
      <c r="A28" s="14"/>
      <c r="B28" s="14"/>
      <c r="C28" s="134"/>
      <c r="D28" s="134"/>
      <c r="E28" s="134"/>
      <c r="F28" s="134"/>
      <c r="G28" s="134"/>
      <c r="H28" s="134"/>
      <c r="I28" s="134"/>
      <c r="J28" s="134"/>
      <c r="K28" s="132"/>
      <c r="L28" s="132"/>
      <c r="M28" s="132"/>
      <c r="N28" s="132"/>
      <c r="O28" s="132"/>
      <c r="P28" s="133"/>
      <c r="Q28" s="9"/>
      <c r="R28" s="9"/>
      <c r="S28" s="161"/>
      <c r="T28" s="161"/>
      <c r="U28" s="29"/>
      <c r="V28" s="29"/>
      <c r="W28" s="29"/>
      <c r="Y28" s="88"/>
    </row>
    <row r="29" spans="1:25" s="7" customFormat="1" ht="20.149999999999999" customHeight="1" x14ac:dyDescent="0.2">
      <c r="A29" s="157" t="s">
        <v>247</v>
      </c>
      <c r="B29" s="157"/>
      <c r="C29" s="2"/>
      <c r="D29" s="2"/>
      <c r="E29" s="2"/>
      <c r="F29" s="2"/>
      <c r="G29" s="2"/>
      <c r="H29" s="3"/>
      <c r="I29" s="3"/>
      <c r="J29" s="171"/>
      <c r="K29" s="132"/>
      <c r="L29" s="132"/>
      <c r="M29" s="132"/>
      <c r="N29" s="132"/>
      <c r="O29" s="132"/>
      <c r="P29" s="133"/>
      <c r="Q29" s="9"/>
      <c r="R29" s="9"/>
      <c r="S29" s="161"/>
      <c r="T29" s="161"/>
      <c r="U29" s="29"/>
      <c r="V29" s="29"/>
      <c r="W29" s="29"/>
      <c r="Y29" s="88"/>
    </row>
    <row r="30" spans="1:25" s="7" customFormat="1" ht="15" customHeight="1" x14ac:dyDescent="0.2">
      <c r="A30" s="6"/>
      <c r="B30" s="6"/>
      <c r="C30" s="6"/>
      <c r="D30" s="6"/>
      <c r="E30" s="6"/>
      <c r="F30" s="6"/>
      <c r="G30" s="211"/>
      <c r="H30" s="211"/>
      <c r="I30" s="208" t="s">
        <v>71</v>
      </c>
      <c r="J30" s="132"/>
      <c r="K30" s="132"/>
      <c r="L30" s="132"/>
      <c r="M30" s="132"/>
      <c r="N30" s="132"/>
      <c r="O30" s="133"/>
      <c r="P30" s="9"/>
      <c r="Q30" s="9"/>
      <c r="R30" s="161"/>
      <c r="S30" s="161"/>
      <c r="T30" s="29"/>
      <c r="U30" s="29"/>
      <c r="V30" s="29"/>
      <c r="X30" s="88"/>
    </row>
    <row r="31" spans="1:25" s="7" customFormat="1" ht="18" customHeight="1" x14ac:dyDescent="0.2">
      <c r="A31" s="328" t="s">
        <v>7</v>
      </c>
      <c r="B31" s="331" t="s">
        <v>72</v>
      </c>
      <c r="C31" s="332"/>
      <c r="D31" s="332"/>
      <c r="E31" s="332"/>
      <c r="F31" s="332"/>
      <c r="G31" s="332"/>
      <c r="H31" s="332"/>
      <c r="I31" s="332"/>
      <c r="J31" s="132"/>
      <c r="K31" s="132"/>
      <c r="L31" s="132"/>
      <c r="M31" s="132"/>
      <c r="N31" s="132"/>
      <c r="O31" s="133"/>
      <c r="P31" s="9"/>
      <c r="Q31" s="9"/>
      <c r="R31" s="161"/>
      <c r="S31" s="161"/>
      <c r="T31" s="29"/>
      <c r="U31" s="29"/>
      <c r="V31" s="29"/>
      <c r="X31" s="88"/>
    </row>
    <row r="32" spans="1:25" s="7" customFormat="1" ht="18" customHeight="1" x14ac:dyDescent="0.2">
      <c r="A32" s="329"/>
      <c r="B32" s="331" t="s">
        <v>73</v>
      </c>
      <c r="C32" s="332"/>
      <c r="D32" s="332"/>
      <c r="E32" s="333"/>
      <c r="F32" s="331" t="s">
        <v>74</v>
      </c>
      <c r="G32" s="332"/>
      <c r="H32" s="333"/>
      <c r="I32" s="334" t="s">
        <v>29</v>
      </c>
      <c r="M32" s="112"/>
      <c r="N32" s="112"/>
    </row>
    <row r="33" spans="1:22" s="7" customFormat="1" ht="18" customHeight="1" x14ac:dyDescent="0.2">
      <c r="A33" s="330"/>
      <c r="B33" s="33" t="s">
        <v>75</v>
      </c>
      <c r="C33" s="33" t="s">
        <v>76</v>
      </c>
      <c r="D33" s="34" t="s">
        <v>77</v>
      </c>
      <c r="E33" s="215" t="s">
        <v>29</v>
      </c>
      <c r="F33" s="216" t="s">
        <v>78</v>
      </c>
      <c r="G33" s="37" t="s">
        <v>79</v>
      </c>
      <c r="H33" s="215" t="s">
        <v>29</v>
      </c>
      <c r="I33" s="335"/>
      <c r="M33" s="6"/>
      <c r="N33" s="6"/>
      <c r="O33" s="29"/>
      <c r="P33" s="29"/>
      <c r="Q33" s="29"/>
      <c r="R33" s="29"/>
      <c r="S33" s="29"/>
      <c r="T33" s="29"/>
      <c r="U33" s="29"/>
      <c r="V33" s="29"/>
    </row>
    <row r="34" spans="1:22" s="7" customFormat="1" ht="6" customHeight="1" x14ac:dyDescent="0.2">
      <c r="A34" s="38"/>
      <c r="B34" s="9"/>
      <c r="C34" s="9"/>
      <c r="D34" s="9"/>
      <c r="E34" s="9"/>
      <c r="F34" s="9"/>
      <c r="G34" s="9"/>
      <c r="H34" s="9"/>
      <c r="I34" s="9"/>
      <c r="J34" s="161"/>
      <c r="K34" s="161"/>
      <c r="L34" s="161"/>
      <c r="M34" s="161"/>
      <c r="N34" s="161"/>
      <c r="O34" s="161"/>
      <c r="P34" s="161"/>
      <c r="Q34" s="161"/>
      <c r="R34" s="29"/>
      <c r="S34" s="29"/>
      <c r="T34" s="29"/>
      <c r="U34" s="29"/>
      <c r="V34" s="29"/>
    </row>
    <row r="35" spans="1:22" ht="16" customHeight="1" x14ac:dyDescent="0.2">
      <c r="A35" s="39" t="s">
        <v>258</v>
      </c>
      <c r="B35" s="9">
        <v>145950</v>
      </c>
      <c r="C35" s="9">
        <v>20668610</v>
      </c>
      <c r="D35" s="9">
        <v>1351290</v>
      </c>
      <c r="E35" s="9">
        <v>22165850</v>
      </c>
      <c r="F35" s="9">
        <v>8345370</v>
      </c>
      <c r="G35" s="9">
        <v>655050</v>
      </c>
      <c r="H35" s="9">
        <v>9000420</v>
      </c>
      <c r="I35" s="9">
        <v>31166270</v>
      </c>
      <c r="M35" s="135"/>
      <c r="O35" s="104"/>
    </row>
    <row r="36" spans="1:22" ht="16" customHeight="1" x14ac:dyDescent="0.2">
      <c r="A36" s="39">
        <v>2</v>
      </c>
      <c r="B36" s="9">
        <v>169550</v>
      </c>
      <c r="C36" s="9">
        <v>20455810</v>
      </c>
      <c r="D36" s="9">
        <v>1349970</v>
      </c>
      <c r="E36" s="9">
        <f>SUM(B36:D36)</f>
        <v>21975330</v>
      </c>
      <c r="F36" s="9">
        <v>7076730</v>
      </c>
      <c r="G36" s="9">
        <v>490420</v>
      </c>
      <c r="H36" s="9">
        <f>SUM(F36:G36)</f>
        <v>7567150</v>
      </c>
      <c r="I36" s="9">
        <f>E36+H36</f>
        <v>29542480</v>
      </c>
      <c r="M36" s="135"/>
      <c r="O36" s="104"/>
    </row>
    <row r="37" spans="1:22" ht="16" customHeight="1" x14ac:dyDescent="0.2">
      <c r="A37" s="39">
        <v>3</v>
      </c>
      <c r="B37" s="241">
        <v>202220</v>
      </c>
      <c r="C37" s="241">
        <v>19572520</v>
      </c>
      <c r="D37" s="241">
        <v>1414160</v>
      </c>
      <c r="E37" s="9">
        <f>SUM(B37:D37)</f>
        <v>21188900</v>
      </c>
      <c r="F37" s="241">
        <v>7099770</v>
      </c>
      <c r="G37" s="241">
        <v>498190</v>
      </c>
      <c r="H37" s="9">
        <f>SUM(F37:G37)</f>
        <v>7597960</v>
      </c>
      <c r="I37" s="9">
        <f>E37+H37</f>
        <v>28786860</v>
      </c>
      <c r="M37" s="135"/>
      <c r="O37" s="104"/>
    </row>
    <row r="38" spans="1:22" ht="16" customHeight="1" x14ac:dyDescent="0.2">
      <c r="A38" s="39">
        <v>4</v>
      </c>
      <c r="B38" s="262">
        <v>321440</v>
      </c>
      <c r="C38" s="262">
        <v>19155090</v>
      </c>
      <c r="D38" s="262">
        <v>1350620</v>
      </c>
      <c r="E38" s="9">
        <f>SUM(B38:D38)</f>
        <v>20827150</v>
      </c>
      <c r="F38" s="262">
        <v>7259120</v>
      </c>
      <c r="G38" s="262">
        <v>469030</v>
      </c>
      <c r="H38" s="9">
        <f>SUM(F38:G38)</f>
        <v>7728150</v>
      </c>
      <c r="I38" s="9">
        <f>E38+H38</f>
        <v>28555300</v>
      </c>
      <c r="M38" s="135"/>
      <c r="O38" s="104"/>
    </row>
    <row r="39" spans="1:22" ht="16" customHeight="1" x14ac:dyDescent="0.2">
      <c r="A39" s="39">
        <v>5</v>
      </c>
      <c r="B39" s="290">
        <v>237010</v>
      </c>
      <c r="C39" s="290">
        <v>18337330</v>
      </c>
      <c r="D39" s="290">
        <v>1161210</v>
      </c>
      <c r="E39" s="9">
        <f>SUM(B39:D39)</f>
        <v>19735550</v>
      </c>
      <c r="F39" s="290">
        <v>7073240</v>
      </c>
      <c r="G39" s="290">
        <v>443330</v>
      </c>
      <c r="H39" s="9">
        <f>SUM(F39:G39)</f>
        <v>7516570</v>
      </c>
      <c r="I39" s="9">
        <f>E39+H39</f>
        <v>27252120</v>
      </c>
      <c r="M39" s="135"/>
      <c r="O39" s="104"/>
    </row>
    <row r="40" spans="1:22" ht="6" customHeight="1" x14ac:dyDescent="0.2">
      <c r="A40" s="209"/>
      <c r="B40" s="11"/>
      <c r="C40" s="11"/>
      <c r="D40" s="11"/>
      <c r="E40" s="11"/>
      <c r="F40" s="11"/>
      <c r="G40" s="11"/>
      <c r="H40" s="11"/>
      <c r="I40" s="11"/>
      <c r="M40" s="135"/>
      <c r="O40" s="104"/>
    </row>
    <row r="41" spans="1:22" ht="10" customHeight="1" x14ac:dyDescent="0.2">
      <c r="A41" s="7"/>
      <c r="B41" s="9"/>
      <c r="C41" s="9"/>
      <c r="D41" s="9"/>
      <c r="E41" s="9"/>
      <c r="F41" s="9"/>
      <c r="G41" s="9"/>
      <c r="H41" s="235"/>
      <c r="I41" s="9"/>
      <c r="M41" s="135"/>
      <c r="O41" s="104"/>
    </row>
    <row r="42" spans="1:22" ht="18" customHeight="1" x14ac:dyDescent="0.2">
      <c r="A42" s="328" t="s">
        <v>7</v>
      </c>
      <c r="B42" s="331" t="s">
        <v>80</v>
      </c>
      <c r="C42" s="332"/>
      <c r="D42" s="332"/>
      <c r="E42" s="332"/>
      <c r="F42" s="332"/>
      <c r="G42" s="332"/>
      <c r="H42" s="332"/>
      <c r="I42" s="332"/>
      <c r="M42" s="135"/>
      <c r="O42" s="104"/>
    </row>
    <row r="43" spans="1:22" ht="18" customHeight="1" x14ac:dyDescent="0.2">
      <c r="A43" s="329"/>
      <c r="B43" s="331" t="s">
        <v>73</v>
      </c>
      <c r="C43" s="332"/>
      <c r="D43" s="332"/>
      <c r="E43" s="333"/>
      <c r="F43" s="331" t="s">
        <v>74</v>
      </c>
      <c r="G43" s="332"/>
      <c r="H43" s="333"/>
      <c r="I43" s="334" t="s">
        <v>29</v>
      </c>
      <c r="M43" s="135"/>
      <c r="O43" s="104"/>
    </row>
    <row r="44" spans="1:22" ht="18" customHeight="1" x14ac:dyDescent="0.2">
      <c r="A44" s="330"/>
      <c r="B44" s="33" t="s">
        <v>75</v>
      </c>
      <c r="C44" s="33" t="s">
        <v>76</v>
      </c>
      <c r="D44" s="34" t="s">
        <v>77</v>
      </c>
      <c r="E44" s="232" t="s">
        <v>29</v>
      </c>
      <c r="F44" s="233" t="s">
        <v>78</v>
      </c>
      <c r="G44" s="37" t="s">
        <v>79</v>
      </c>
      <c r="H44" s="232" t="s">
        <v>29</v>
      </c>
      <c r="I44" s="335"/>
      <c r="M44" s="135"/>
      <c r="O44" s="104"/>
    </row>
    <row r="45" spans="1:22" ht="6" customHeight="1" x14ac:dyDescent="0.2">
      <c r="A45" s="38"/>
      <c r="B45" s="9"/>
      <c r="C45" s="9"/>
      <c r="D45" s="9"/>
      <c r="E45" s="9"/>
      <c r="F45" s="9"/>
      <c r="G45" s="9"/>
      <c r="H45" s="9"/>
      <c r="I45" s="9"/>
      <c r="M45" s="135"/>
      <c r="O45" s="104"/>
    </row>
    <row r="46" spans="1:22" ht="16" customHeight="1" x14ac:dyDescent="0.2">
      <c r="A46" s="39" t="s">
        <v>258</v>
      </c>
      <c r="B46" s="9">
        <v>180720</v>
      </c>
      <c r="C46" s="9">
        <v>1847280</v>
      </c>
      <c r="D46" s="9">
        <v>358420</v>
      </c>
      <c r="E46" s="9">
        <v>2386420</v>
      </c>
      <c r="F46" s="9">
        <v>1110</v>
      </c>
      <c r="G46" s="9">
        <v>4830</v>
      </c>
      <c r="H46" s="9">
        <v>5940</v>
      </c>
      <c r="I46" s="9">
        <v>2392360</v>
      </c>
      <c r="M46" s="135"/>
      <c r="O46" s="104"/>
    </row>
    <row r="47" spans="1:22" ht="16" customHeight="1" x14ac:dyDescent="0.2">
      <c r="A47" s="39">
        <v>2</v>
      </c>
      <c r="B47" s="9">
        <v>163020</v>
      </c>
      <c r="C47" s="9">
        <v>2034680</v>
      </c>
      <c r="D47" s="9">
        <v>461550</v>
      </c>
      <c r="E47" s="9">
        <f>SUM(B47:D47)</f>
        <v>2659250</v>
      </c>
      <c r="F47" s="9">
        <v>2800</v>
      </c>
      <c r="G47" s="9">
        <v>710</v>
      </c>
      <c r="H47" s="9">
        <f>SUM(F47:G47)</f>
        <v>3510</v>
      </c>
      <c r="I47" s="9">
        <f>E47+H47</f>
        <v>2662760</v>
      </c>
      <c r="M47" s="135"/>
      <c r="O47" s="104"/>
    </row>
    <row r="48" spans="1:22" ht="16" customHeight="1" x14ac:dyDescent="0.2">
      <c r="A48" s="39">
        <v>3</v>
      </c>
      <c r="B48" s="241">
        <v>129290</v>
      </c>
      <c r="C48" s="241">
        <v>1953370</v>
      </c>
      <c r="D48" s="241">
        <v>366230</v>
      </c>
      <c r="E48" s="9">
        <f>SUM(B48:D48)</f>
        <v>2448890</v>
      </c>
      <c r="F48" s="241">
        <v>5330</v>
      </c>
      <c r="G48" s="241">
        <v>970</v>
      </c>
      <c r="H48" s="9">
        <f>SUM(F48:G48)</f>
        <v>6300</v>
      </c>
      <c r="I48" s="9">
        <f>E48+H48</f>
        <v>2455190</v>
      </c>
      <c r="M48" s="135"/>
      <c r="O48" s="104"/>
    </row>
    <row r="49" spans="1:15" ht="16" customHeight="1" x14ac:dyDescent="0.2">
      <c r="A49" s="39">
        <v>4</v>
      </c>
      <c r="B49" s="274">
        <v>27100</v>
      </c>
      <c r="C49" s="274">
        <v>1809360</v>
      </c>
      <c r="D49" s="274">
        <v>342390</v>
      </c>
      <c r="E49" s="9">
        <f>SUM(B49:D49)</f>
        <v>2178850</v>
      </c>
      <c r="F49" s="274">
        <v>9660</v>
      </c>
      <c r="G49" s="274">
        <v>950</v>
      </c>
      <c r="H49" s="9">
        <f>SUM(F49:G49)</f>
        <v>10610</v>
      </c>
      <c r="I49" s="9">
        <f>E49+H49</f>
        <v>2189460</v>
      </c>
      <c r="M49" s="135"/>
      <c r="O49" s="104"/>
    </row>
    <row r="50" spans="1:15" ht="16" customHeight="1" x14ac:dyDescent="0.2">
      <c r="A50" s="39">
        <v>5</v>
      </c>
      <c r="B50" s="290">
        <v>18010</v>
      </c>
      <c r="C50" s="290">
        <v>1743480</v>
      </c>
      <c r="D50" s="290">
        <v>310580</v>
      </c>
      <c r="E50" s="9">
        <f>SUM(B50:D50)</f>
        <v>2072070</v>
      </c>
      <c r="F50" s="290">
        <v>10620</v>
      </c>
      <c r="G50" s="290">
        <v>1110</v>
      </c>
      <c r="H50" s="9">
        <f>SUM(F50:G50)</f>
        <v>11730</v>
      </c>
      <c r="I50" s="9">
        <f>E50+H50</f>
        <v>2083800</v>
      </c>
      <c r="M50" s="135"/>
      <c r="O50" s="104"/>
    </row>
    <row r="51" spans="1:15" ht="6" customHeight="1" x14ac:dyDescent="0.2">
      <c r="A51" s="209"/>
      <c r="B51" s="11"/>
      <c r="C51" s="11"/>
      <c r="D51" s="11"/>
      <c r="E51" s="11"/>
      <c r="F51" s="11"/>
      <c r="G51" s="11"/>
      <c r="H51" s="11"/>
      <c r="I51" s="11"/>
      <c r="M51" s="135"/>
      <c r="O51" s="104"/>
    </row>
    <row r="52" spans="1:15" ht="15" customHeight="1" x14ac:dyDescent="0.2">
      <c r="A52" s="7"/>
      <c r="B52" s="9"/>
      <c r="C52" s="9"/>
      <c r="D52" s="9"/>
      <c r="E52" s="9"/>
      <c r="F52" s="9"/>
      <c r="G52" s="17"/>
      <c r="H52" s="17"/>
      <c r="I52" s="219" t="s">
        <v>70</v>
      </c>
      <c r="M52" s="135"/>
      <c r="O52" s="104"/>
    </row>
    <row r="53" spans="1:15" ht="18" customHeight="1" x14ac:dyDescent="0.2">
      <c r="B53" s="135"/>
      <c r="F53" s="104"/>
      <c r="M53" s="135"/>
      <c r="O53" s="104"/>
    </row>
    <row r="54" spans="1:15" ht="18" customHeight="1" x14ac:dyDescent="0.2">
      <c r="B54" s="135"/>
      <c r="F54" s="104"/>
      <c r="M54" s="135"/>
      <c r="O54" s="104"/>
    </row>
  </sheetData>
  <mergeCells count="26">
    <mergeCell ref="G2:I2"/>
    <mergeCell ref="A3:A4"/>
    <mergeCell ref="B3:E3"/>
    <mergeCell ref="A17:B17"/>
    <mergeCell ref="A18:B18"/>
    <mergeCell ref="A20:B20"/>
    <mergeCell ref="A21:B21"/>
    <mergeCell ref="A22:B22"/>
    <mergeCell ref="A23:B24"/>
    <mergeCell ref="A19:B19"/>
    <mergeCell ref="C23:C24"/>
    <mergeCell ref="D23:D24"/>
    <mergeCell ref="E23:E24"/>
    <mergeCell ref="F23:F24"/>
    <mergeCell ref="G23:G24"/>
    <mergeCell ref="A25:B25"/>
    <mergeCell ref="A31:A33"/>
    <mergeCell ref="B31:I31"/>
    <mergeCell ref="B32:E32"/>
    <mergeCell ref="F32:H32"/>
    <mergeCell ref="I32:I33"/>
    <mergeCell ref="A42:A44"/>
    <mergeCell ref="B42:I42"/>
    <mergeCell ref="B43:E43"/>
    <mergeCell ref="F43:H43"/>
    <mergeCell ref="I43:I44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9" firstPageNumber="100" orientation="portrait" useFirstPageNumber="1" r:id="rId1"/>
  <headerFooter scaleWithDoc="0" alignWithMargins="0">
    <oddHeader>&amp;C&amp;12Ｎ　市民生活</oddHeader>
    <oddFooter>&amp;C&amp;12&amp;P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2"/>
  <sheetViews>
    <sheetView zoomScaleNormal="100" workbookViewId="0"/>
  </sheetViews>
  <sheetFormatPr defaultColWidth="9.09765625" defaultRowHeight="13" x14ac:dyDescent="0.2"/>
  <cols>
    <col min="1" max="1" width="7.59765625" style="48" customWidth="1"/>
    <col min="2" max="12" width="9.8984375" style="48" customWidth="1"/>
    <col min="13" max="13" width="9.09765625" style="48"/>
    <col min="14" max="14" width="10.69921875" style="48" bestFit="1" customWidth="1"/>
    <col min="15" max="18" width="9.09765625" style="48"/>
    <col min="19" max="19" width="10.59765625" style="48" customWidth="1"/>
    <col min="20" max="16384" width="9.09765625" style="48"/>
  </cols>
  <sheetData>
    <row r="1" spans="1:14" s="42" customFormat="1" ht="20.149999999999999" customHeight="1" x14ac:dyDescent="0.2">
      <c r="A1" s="40" t="s">
        <v>249</v>
      </c>
      <c r="B1" s="41"/>
    </row>
    <row r="2" spans="1:14" s="42" customFormat="1" ht="13" customHeight="1" x14ac:dyDescent="0.2">
      <c r="A2" s="40"/>
      <c r="B2" s="41"/>
      <c r="I2" s="43"/>
      <c r="J2" s="43"/>
      <c r="K2" s="43"/>
      <c r="L2" s="44" t="s">
        <v>81</v>
      </c>
    </row>
    <row r="3" spans="1:14" ht="35.15" customHeight="1" x14ac:dyDescent="0.2">
      <c r="A3" s="174" t="s">
        <v>7</v>
      </c>
      <c r="B3" s="45" t="s">
        <v>190</v>
      </c>
      <c r="C3" s="45" t="s">
        <v>82</v>
      </c>
      <c r="D3" s="45" t="s">
        <v>83</v>
      </c>
      <c r="E3" s="46" t="s">
        <v>84</v>
      </c>
      <c r="F3" s="45" t="s">
        <v>85</v>
      </c>
      <c r="G3" s="45" t="s">
        <v>86</v>
      </c>
      <c r="H3" s="45" t="s">
        <v>87</v>
      </c>
      <c r="I3" s="47" t="s">
        <v>191</v>
      </c>
      <c r="J3" s="46" t="s">
        <v>88</v>
      </c>
      <c r="K3" s="46" t="s">
        <v>89</v>
      </c>
      <c r="L3" s="177" t="s">
        <v>29</v>
      </c>
    </row>
    <row r="4" spans="1:14" ht="5.15" customHeight="1" x14ac:dyDescent="0.2">
      <c r="A4" s="176"/>
      <c r="B4" s="178"/>
      <c r="C4" s="178"/>
      <c r="D4" s="214"/>
      <c r="E4" s="214"/>
      <c r="F4" s="178"/>
      <c r="G4" s="178"/>
      <c r="H4" s="178"/>
      <c r="I4" s="49"/>
      <c r="J4" s="49"/>
      <c r="K4" s="49"/>
      <c r="L4" s="178"/>
    </row>
    <row r="5" spans="1:14" ht="17.149999999999999" customHeight="1" x14ac:dyDescent="0.2">
      <c r="A5" s="51" t="s">
        <v>258</v>
      </c>
      <c r="B5" s="50">
        <v>119.88</v>
      </c>
      <c r="C5" s="50">
        <v>452.04</v>
      </c>
      <c r="D5" s="50">
        <v>1303.17</v>
      </c>
      <c r="E5" s="50">
        <v>624.96</v>
      </c>
      <c r="F5" s="50">
        <v>27.78</v>
      </c>
      <c r="G5" s="50">
        <v>5.73</v>
      </c>
      <c r="H5" s="50">
        <v>167.38</v>
      </c>
      <c r="I5" s="50">
        <v>97.28</v>
      </c>
      <c r="J5" s="50">
        <v>10.61</v>
      </c>
      <c r="K5" s="50">
        <v>410.07</v>
      </c>
      <c r="L5" s="50">
        <v>3218.9</v>
      </c>
      <c r="N5" s="52"/>
    </row>
    <row r="6" spans="1:14" ht="17.149999999999999" customHeight="1" x14ac:dyDescent="0.2">
      <c r="A6" s="51">
        <v>2</v>
      </c>
      <c r="B6" s="50">
        <v>137.94</v>
      </c>
      <c r="C6" s="50">
        <f>79.86+379.1+97.48</f>
        <v>556.44000000000005</v>
      </c>
      <c r="D6" s="50">
        <f>996.15+175.08</f>
        <v>1171.23</v>
      </c>
      <c r="E6" s="50">
        <f>603.22+28.49</f>
        <v>631.71</v>
      </c>
      <c r="F6" s="50">
        <v>27.5</v>
      </c>
      <c r="G6" s="50">
        <v>10.210000000000001</v>
      </c>
      <c r="H6" s="50">
        <f>127.11+9.51</f>
        <v>136.62</v>
      </c>
      <c r="I6" s="50">
        <v>95.8</v>
      </c>
      <c r="J6" s="50">
        <v>11.54</v>
      </c>
      <c r="K6" s="50">
        <v>441.49</v>
      </c>
      <c r="L6" s="50">
        <f>SUM(B6:K6)</f>
        <v>3220.48</v>
      </c>
      <c r="N6" s="52"/>
    </row>
    <row r="7" spans="1:14" ht="17.149999999999999" customHeight="1" x14ac:dyDescent="0.2">
      <c r="A7" s="51">
        <v>3</v>
      </c>
      <c r="B7" s="242">
        <v>125.96</v>
      </c>
      <c r="C7" s="242">
        <v>447.98</v>
      </c>
      <c r="D7" s="242">
        <v>1344.47</v>
      </c>
      <c r="E7" s="242">
        <v>619.59</v>
      </c>
      <c r="F7" s="242">
        <v>31.47</v>
      </c>
      <c r="G7" s="242">
        <v>4.79</v>
      </c>
      <c r="H7" s="242">
        <v>144.6</v>
      </c>
      <c r="I7" s="242">
        <v>104.84</v>
      </c>
      <c r="J7" s="242">
        <v>10.94</v>
      </c>
      <c r="K7" s="242">
        <v>396.75</v>
      </c>
      <c r="L7" s="50">
        <f>SUM(B7:K7)</f>
        <v>3231.39</v>
      </c>
      <c r="N7" s="52"/>
    </row>
    <row r="8" spans="1:14" ht="17.149999999999999" customHeight="1" x14ac:dyDescent="0.2">
      <c r="A8" s="51">
        <v>4</v>
      </c>
      <c r="B8" s="242">
        <v>138.54</v>
      </c>
      <c r="C8" s="242">
        <v>440.8</v>
      </c>
      <c r="D8" s="242">
        <v>1316.26</v>
      </c>
      <c r="E8" s="242">
        <v>592.49</v>
      </c>
      <c r="F8" s="242">
        <v>26.54</v>
      </c>
      <c r="G8" s="242">
        <v>6.67</v>
      </c>
      <c r="H8" s="242">
        <v>137.66999999999999</v>
      </c>
      <c r="I8" s="242">
        <v>98.52</v>
      </c>
      <c r="J8" s="242">
        <v>9.89</v>
      </c>
      <c r="K8" s="242">
        <v>387.06</v>
      </c>
      <c r="L8" s="50">
        <f>SUM(B8:K8)</f>
        <v>3154.44</v>
      </c>
      <c r="N8" s="52"/>
    </row>
    <row r="9" spans="1:14" ht="17.149999999999999" customHeight="1" x14ac:dyDescent="0.2">
      <c r="A9" s="51">
        <v>5</v>
      </c>
      <c r="B9" s="242">
        <v>125.77</v>
      </c>
      <c r="C9" s="242">
        <v>419.05</v>
      </c>
      <c r="D9" s="242">
        <v>1290.52</v>
      </c>
      <c r="E9" s="242">
        <v>549.66</v>
      </c>
      <c r="F9" s="242">
        <v>26.65</v>
      </c>
      <c r="G9" s="242">
        <v>6.43</v>
      </c>
      <c r="H9" s="242">
        <v>136.59</v>
      </c>
      <c r="I9" s="242">
        <v>97.33</v>
      </c>
      <c r="J9" s="242">
        <v>8.1999999999999993</v>
      </c>
      <c r="K9" s="242">
        <v>367.67</v>
      </c>
      <c r="L9" s="50">
        <f>SUM(B9:K9)</f>
        <v>3027.87</v>
      </c>
      <c r="N9" s="52"/>
    </row>
    <row r="10" spans="1:14" ht="5.15" customHeight="1" x14ac:dyDescent="0.2">
      <c r="A10" s="180"/>
      <c r="B10" s="53"/>
      <c r="C10" s="53"/>
      <c r="D10" s="53"/>
      <c r="E10" s="53"/>
      <c r="F10" s="53"/>
      <c r="G10" s="54"/>
      <c r="H10" s="54"/>
      <c r="I10" s="54"/>
      <c r="J10" s="54"/>
      <c r="K10" s="54"/>
      <c r="L10" s="53"/>
    </row>
    <row r="11" spans="1:14" ht="12" customHeight="1" x14ac:dyDescent="0.2">
      <c r="A11" s="179"/>
      <c r="B11" s="55"/>
      <c r="C11" s="55"/>
      <c r="D11" s="55"/>
      <c r="E11" s="55"/>
      <c r="F11" s="55"/>
      <c r="G11" s="56"/>
      <c r="H11" s="56"/>
      <c r="I11" s="56"/>
      <c r="L11" s="55" t="s">
        <v>70</v>
      </c>
    </row>
    <row r="12" spans="1:14" ht="15" customHeight="1" x14ac:dyDescent="0.2">
      <c r="A12" s="179"/>
      <c r="B12" s="55"/>
      <c r="C12" s="55"/>
      <c r="D12" s="55"/>
      <c r="E12" s="55"/>
      <c r="F12" s="55"/>
      <c r="G12" s="56"/>
      <c r="H12" s="56"/>
      <c r="I12" s="56"/>
      <c r="L12" s="55"/>
    </row>
    <row r="13" spans="1:14" ht="15" customHeight="1" x14ac:dyDescent="0.2">
      <c r="A13" s="179"/>
      <c r="B13" s="55"/>
      <c r="C13" s="55"/>
      <c r="D13" s="55"/>
      <c r="E13" s="55"/>
      <c r="F13" s="55"/>
      <c r="G13" s="56"/>
      <c r="H13" s="56"/>
      <c r="I13" s="56"/>
      <c r="L13" s="55"/>
    </row>
    <row r="14" spans="1:14" ht="15" customHeight="1" x14ac:dyDescent="0.2">
      <c r="A14" s="179"/>
      <c r="B14" s="55"/>
      <c r="C14" s="55"/>
      <c r="D14" s="55"/>
      <c r="E14" s="55"/>
      <c r="F14" s="55"/>
      <c r="G14" s="56"/>
      <c r="H14" s="56"/>
      <c r="I14" s="56"/>
      <c r="J14" s="56"/>
      <c r="K14" s="56"/>
      <c r="L14" s="55"/>
    </row>
    <row r="15" spans="1:14" ht="20.149999999999999" customHeight="1" x14ac:dyDescent="0.2">
      <c r="A15" s="40" t="s">
        <v>248</v>
      </c>
      <c r="B15" s="41"/>
      <c r="C15" s="41"/>
      <c r="D15" s="41"/>
      <c r="E15" s="41"/>
      <c r="H15" s="57"/>
      <c r="I15" s="57"/>
      <c r="J15" s="57"/>
      <c r="K15" s="57"/>
    </row>
    <row r="16" spans="1:14" ht="15" customHeight="1" x14ac:dyDescent="0.2">
      <c r="A16" s="58"/>
      <c r="B16" s="58"/>
      <c r="C16" s="58"/>
      <c r="D16" s="58"/>
      <c r="E16" s="58"/>
      <c r="F16" s="56"/>
      <c r="G16" s="56"/>
      <c r="H16" s="59"/>
      <c r="I16" s="43"/>
      <c r="J16" s="43"/>
      <c r="K16" s="44" t="s">
        <v>319</v>
      </c>
    </row>
    <row r="17" spans="1:11" ht="14.15" customHeight="1" x14ac:dyDescent="0.2">
      <c r="A17" s="357" t="s">
        <v>67</v>
      </c>
      <c r="B17" s="360" t="s">
        <v>90</v>
      </c>
      <c r="C17" s="357"/>
      <c r="D17" s="363" t="s">
        <v>91</v>
      </c>
      <c r="E17" s="355"/>
      <c r="F17" s="364" t="s">
        <v>92</v>
      </c>
      <c r="G17" s="360" t="s">
        <v>93</v>
      </c>
      <c r="H17" s="356"/>
      <c r="I17" s="356"/>
      <c r="J17" s="356"/>
      <c r="K17" s="356"/>
    </row>
    <row r="18" spans="1:11" ht="14.15" customHeight="1" x14ac:dyDescent="0.2">
      <c r="A18" s="358"/>
      <c r="B18" s="361"/>
      <c r="C18" s="362"/>
      <c r="D18" s="363" t="s">
        <v>94</v>
      </c>
      <c r="E18" s="355"/>
      <c r="F18" s="365"/>
      <c r="G18" s="361"/>
      <c r="H18" s="366"/>
      <c r="I18" s="366"/>
      <c r="J18" s="366"/>
      <c r="K18" s="366"/>
    </row>
    <row r="19" spans="1:11" ht="14.15" customHeight="1" x14ac:dyDescent="0.2">
      <c r="A19" s="359"/>
      <c r="B19" s="60" t="s">
        <v>95</v>
      </c>
      <c r="C19" s="173" t="s">
        <v>96</v>
      </c>
      <c r="D19" s="60" t="s">
        <v>97</v>
      </c>
      <c r="E19" s="212" t="s">
        <v>98</v>
      </c>
      <c r="F19" s="60" t="s">
        <v>91</v>
      </c>
      <c r="G19" s="60" t="s">
        <v>99</v>
      </c>
      <c r="H19" s="60" t="s">
        <v>100</v>
      </c>
      <c r="I19" s="60" t="s">
        <v>101</v>
      </c>
      <c r="J19" s="366" t="s">
        <v>102</v>
      </c>
      <c r="K19" s="366"/>
    </row>
    <row r="20" spans="1:11" ht="6" customHeight="1" x14ac:dyDescent="0.2">
      <c r="A20" s="61"/>
      <c r="B20" s="178"/>
      <c r="C20" s="178"/>
      <c r="D20" s="214"/>
      <c r="E20" s="214"/>
      <c r="F20" s="178"/>
      <c r="G20" s="178"/>
      <c r="H20" s="178"/>
      <c r="I20" s="178"/>
      <c r="J20" s="178"/>
      <c r="K20" s="178"/>
    </row>
    <row r="21" spans="1:11" ht="17.149999999999999" customHeight="1" x14ac:dyDescent="0.2">
      <c r="A21" s="348" t="s">
        <v>192</v>
      </c>
      <c r="B21" s="178"/>
      <c r="C21" s="62" t="s">
        <v>103</v>
      </c>
      <c r="D21" s="62" t="s">
        <v>104</v>
      </c>
      <c r="E21" s="62" t="s">
        <v>104</v>
      </c>
      <c r="F21" s="62" t="s">
        <v>193</v>
      </c>
      <c r="G21" s="62" t="s">
        <v>194</v>
      </c>
      <c r="H21" s="62" t="s">
        <v>195</v>
      </c>
      <c r="I21" s="62" t="s">
        <v>196</v>
      </c>
      <c r="J21" s="178"/>
      <c r="K21" s="178"/>
    </row>
    <row r="22" spans="1:11" ht="17.149999999999999" customHeight="1" x14ac:dyDescent="0.2">
      <c r="A22" s="348"/>
      <c r="B22" s="243">
        <v>49949</v>
      </c>
      <c r="C22" s="243">
        <v>105552</v>
      </c>
      <c r="D22" s="243">
        <v>29336</v>
      </c>
      <c r="E22" s="243">
        <v>2445</v>
      </c>
      <c r="F22" s="243">
        <f>D22*1000000/C22/365</f>
        <v>761</v>
      </c>
      <c r="G22" s="297">
        <v>26055</v>
      </c>
      <c r="H22" s="297">
        <v>2531</v>
      </c>
      <c r="I22" s="297">
        <v>3028</v>
      </c>
      <c r="J22" s="178"/>
      <c r="K22" s="204">
        <f>I22/D22</f>
        <v>0.1032</v>
      </c>
    </row>
    <row r="23" spans="1:11" ht="17.149999999999999" customHeight="1" x14ac:dyDescent="0.2">
      <c r="A23" s="348" t="s">
        <v>105</v>
      </c>
      <c r="B23" s="63"/>
      <c r="C23" s="55" t="s">
        <v>106</v>
      </c>
      <c r="D23" s="55" t="s">
        <v>197</v>
      </c>
      <c r="E23" s="55" t="s">
        <v>198</v>
      </c>
      <c r="F23" s="55" t="s">
        <v>199</v>
      </c>
      <c r="G23" s="63"/>
      <c r="H23" s="63"/>
      <c r="I23" s="63"/>
      <c r="J23" s="178"/>
      <c r="K23" s="64"/>
    </row>
    <row r="24" spans="1:11" ht="17.149999999999999" customHeight="1" x14ac:dyDescent="0.2">
      <c r="A24" s="353"/>
      <c r="B24" s="306">
        <v>10160</v>
      </c>
      <c r="C24" s="306">
        <v>21671</v>
      </c>
      <c r="D24" s="306">
        <v>12645</v>
      </c>
      <c r="E24" s="243">
        <f>D24/12</f>
        <v>1054</v>
      </c>
      <c r="F24" s="307">
        <v>1.6</v>
      </c>
      <c r="G24" s="63"/>
      <c r="H24" s="63"/>
      <c r="I24" s="63"/>
      <c r="J24" s="178"/>
      <c r="K24" s="64"/>
    </row>
    <row r="25" spans="1:11" ht="6" customHeight="1" x14ac:dyDescent="0.2">
      <c r="A25" s="180"/>
      <c r="B25" s="65"/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5" customHeight="1" x14ac:dyDescent="0.2">
      <c r="A26" s="66"/>
      <c r="B26" s="67"/>
      <c r="C26" s="55"/>
      <c r="D26" s="55"/>
      <c r="E26" s="55"/>
      <c r="F26" s="55"/>
      <c r="G26" s="67"/>
      <c r="H26" s="68"/>
      <c r="I26" s="68"/>
      <c r="J26" s="68"/>
      <c r="K26" s="69" t="s">
        <v>241</v>
      </c>
    </row>
    <row r="27" spans="1:11" ht="15" customHeight="1" x14ac:dyDescent="0.2"/>
    <row r="28" spans="1:11" ht="15" customHeight="1" x14ac:dyDescent="0.2"/>
    <row r="29" spans="1:11" ht="15" customHeight="1" x14ac:dyDescent="0.2"/>
    <row r="30" spans="1:11" ht="20.149999999999999" customHeight="1" x14ac:dyDescent="0.2">
      <c r="A30" s="40" t="s">
        <v>250</v>
      </c>
      <c r="B30" s="41"/>
      <c r="E30" s="57"/>
      <c r="F30" s="57"/>
      <c r="G30" s="57"/>
    </row>
    <row r="31" spans="1:11" ht="15" customHeight="1" x14ac:dyDescent="0.2">
      <c r="A31" s="58"/>
      <c r="B31" s="58"/>
      <c r="C31" s="58"/>
      <c r="D31" s="136"/>
      <c r="E31" s="43"/>
      <c r="F31" s="43"/>
      <c r="G31" s="43"/>
      <c r="H31" s="44" t="s">
        <v>66</v>
      </c>
    </row>
    <row r="32" spans="1:11" ht="15" customHeight="1" x14ac:dyDescent="0.2">
      <c r="A32" s="354" t="s">
        <v>67</v>
      </c>
      <c r="B32" s="355"/>
      <c r="C32" s="45" t="s">
        <v>107</v>
      </c>
      <c r="D32" s="177" t="s">
        <v>259</v>
      </c>
      <c r="E32" s="189">
        <v>2</v>
      </c>
      <c r="F32" s="213">
        <v>3</v>
      </c>
      <c r="G32" s="239">
        <v>4</v>
      </c>
      <c r="H32" s="276">
        <v>5</v>
      </c>
    </row>
    <row r="33" spans="1:8" ht="6" customHeight="1" x14ac:dyDescent="0.2">
      <c r="A33" s="356"/>
      <c r="B33" s="357"/>
      <c r="C33" s="175"/>
      <c r="D33" s="56"/>
      <c r="E33" s="56"/>
      <c r="F33" s="56"/>
      <c r="G33" s="56"/>
      <c r="H33" s="56"/>
    </row>
    <row r="34" spans="1:8" ht="17.149999999999999" customHeight="1" x14ac:dyDescent="0.2">
      <c r="A34" s="347" t="s">
        <v>108</v>
      </c>
      <c r="B34" s="348"/>
      <c r="C34" s="70" t="s">
        <v>200</v>
      </c>
      <c r="D34" s="71">
        <v>1622.7</v>
      </c>
      <c r="E34" s="71">
        <v>1622.7</v>
      </c>
      <c r="F34" s="225">
        <v>1622.7</v>
      </c>
      <c r="G34" s="268">
        <v>1622.7</v>
      </c>
      <c r="H34" s="268">
        <v>1666.4</v>
      </c>
    </row>
    <row r="35" spans="1:8" ht="17.149999999999999" customHeight="1" x14ac:dyDescent="0.2">
      <c r="A35" s="347" t="s">
        <v>110</v>
      </c>
      <c r="B35" s="348"/>
      <c r="C35" s="70" t="s">
        <v>109</v>
      </c>
      <c r="D35" s="71">
        <v>1332.8</v>
      </c>
      <c r="E35" s="71">
        <v>1341.1</v>
      </c>
      <c r="F35" s="225">
        <v>1353.7</v>
      </c>
      <c r="G35" s="268">
        <v>1360.7</v>
      </c>
      <c r="H35" s="268">
        <v>1364.8</v>
      </c>
    </row>
    <row r="36" spans="1:8" ht="17.149999999999999" customHeight="1" x14ac:dyDescent="0.2">
      <c r="A36" s="347" t="s">
        <v>111</v>
      </c>
      <c r="B36" s="348"/>
      <c r="C36" s="70" t="s">
        <v>109</v>
      </c>
      <c r="D36" s="71">
        <v>1332.8</v>
      </c>
      <c r="E36" s="71">
        <v>1341.1</v>
      </c>
      <c r="F36" s="225">
        <v>1353</v>
      </c>
      <c r="G36" s="268">
        <v>1357.5</v>
      </c>
      <c r="H36" s="268">
        <v>1364.8</v>
      </c>
    </row>
    <row r="37" spans="1:8" ht="6" customHeight="1" x14ac:dyDescent="0.2">
      <c r="A37" s="347"/>
      <c r="B37" s="348"/>
      <c r="C37" s="72"/>
      <c r="D37" s="59"/>
      <c r="E37" s="59"/>
      <c r="F37" s="224"/>
      <c r="G37" s="269"/>
      <c r="H37" s="269"/>
    </row>
    <row r="38" spans="1:8" ht="17.149999999999999" customHeight="1" x14ac:dyDescent="0.2">
      <c r="A38" s="347" t="s">
        <v>112</v>
      </c>
      <c r="B38" s="348"/>
      <c r="C38" s="73" t="s">
        <v>113</v>
      </c>
      <c r="D38" s="74">
        <v>30400</v>
      </c>
      <c r="E38" s="74">
        <v>30400</v>
      </c>
      <c r="F38" s="74">
        <v>30400</v>
      </c>
      <c r="G38" s="74">
        <v>30400</v>
      </c>
      <c r="H38" s="74">
        <v>30400</v>
      </c>
    </row>
    <row r="39" spans="1:8" ht="17.149999999999999" customHeight="1" x14ac:dyDescent="0.2">
      <c r="A39" s="347" t="s">
        <v>114</v>
      </c>
      <c r="B39" s="348"/>
      <c r="C39" s="70" t="s">
        <v>201</v>
      </c>
      <c r="D39" s="74">
        <v>346728</v>
      </c>
      <c r="E39" s="74">
        <v>347846</v>
      </c>
      <c r="F39" s="74">
        <v>350359</v>
      </c>
      <c r="G39" s="74">
        <v>352250</v>
      </c>
      <c r="H39" s="74">
        <v>354497</v>
      </c>
    </row>
    <row r="40" spans="1:8" ht="6" customHeight="1" x14ac:dyDescent="0.2">
      <c r="A40" s="349"/>
      <c r="B40" s="350"/>
      <c r="C40" s="75"/>
      <c r="D40" s="76"/>
      <c r="E40" s="76"/>
      <c r="F40" s="76"/>
      <c r="G40" s="270"/>
      <c r="H40" s="270"/>
    </row>
    <row r="41" spans="1:8" ht="17.149999999999999" customHeight="1" x14ac:dyDescent="0.2">
      <c r="A41" s="351" t="s">
        <v>115</v>
      </c>
      <c r="B41" s="352"/>
      <c r="C41" s="70" t="s">
        <v>116</v>
      </c>
      <c r="D41" s="74">
        <v>91759</v>
      </c>
      <c r="E41" s="74">
        <v>91659</v>
      </c>
      <c r="F41" s="74">
        <v>91392</v>
      </c>
      <c r="G41" s="74">
        <v>90442</v>
      </c>
      <c r="H41" s="74">
        <v>90065</v>
      </c>
    </row>
    <row r="42" spans="1:8" ht="17.149999999999999" customHeight="1" x14ac:dyDescent="0.2">
      <c r="A42" s="347" t="s">
        <v>117</v>
      </c>
      <c r="B42" s="348"/>
      <c r="C42" s="70" t="s">
        <v>116</v>
      </c>
      <c r="D42" s="74">
        <v>84702</v>
      </c>
      <c r="E42" s="74">
        <v>85001</v>
      </c>
      <c r="F42" s="74">
        <v>84836</v>
      </c>
      <c r="G42" s="74">
        <v>84216</v>
      </c>
      <c r="H42" s="74">
        <v>83881</v>
      </c>
    </row>
    <row r="43" spans="1:8" ht="17.149999999999999" customHeight="1" x14ac:dyDescent="0.2">
      <c r="A43" s="347" t="s">
        <v>118</v>
      </c>
      <c r="B43" s="348"/>
      <c r="C43" s="70" t="s">
        <v>116</v>
      </c>
      <c r="D43" s="74">
        <v>109205</v>
      </c>
      <c r="E43" s="74">
        <v>108788</v>
      </c>
      <c r="F43" s="74">
        <v>107923</v>
      </c>
      <c r="G43" s="74">
        <v>106740</v>
      </c>
      <c r="H43" s="74">
        <v>105552</v>
      </c>
    </row>
    <row r="44" spans="1:8" ht="6" customHeight="1" x14ac:dyDescent="0.2">
      <c r="A44" s="349"/>
      <c r="B44" s="350"/>
      <c r="C44" s="75"/>
      <c r="D44" s="59"/>
      <c r="E44" s="59"/>
      <c r="F44" s="224"/>
      <c r="G44" s="269"/>
      <c r="H44" s="269"/>
    </row>
    <row r="45" spans="1:8" ht="17.149999999999999" customHeight="1" x14ac:dyDescent="0.2">
      <c r="A45" s="347" t="s">
        <v>119</v>
      </c>
      <c r="B45" s="348"/>
      <c r="C45" s="70" t="s">
        <v>202</v>
      </c>
      <c r="D45" s="77">
        <v>82.1</v>
      </c>
      <c r="E45" s="77">
        <v>82.6</v>
      </c>
      <c r="F45" s="226">
        <v>83.4</v>
      </c>
      <c r="G45" s="271">
        <v>83.9</v>
      </c>
      <c r="H45" s="271">
        <v>81.900000000000006</v>
      </c>
    </row>
    <row r="46" spans="1:8" ht="17.149999999999999" customHeight="1" x14ac:dyDescent="0.2">
      <c r="A46" s="347" t="s">
        <v>120</v>
      </c>
      <c r="B46" s="348"/>
      <c r="C46" s="70" t="s">
        <v>203</v>
      </c>
      <c r="D46" s="77">
        <v>92.3</v>
      </c>
      <c r="E46" s="77">
        <v>92.7</v>
      </c>
      <c r="F46" s="226">
        <v>92.8</v>
      </c>
      <c r="G46" s="271">
        <v>93.1</v>
      </c>
      <c r="H46" s="271">
        <v>93.1</v>
      </c>
    </row>
    <row r="47" spans="1:8" ht="17.149999999999999" customHeight="1" x14ac:dyDescent="0.2">
      <c r="A47" s="347" t="s">
        <v>121</v>
      </c>
      <c r="B47" s="348"/>
      <c r="C47" s="70" t="s">
        <v>204</v>
      </c>
      <c r="D47" s="77">
        <v>84</v>
      </c>
      <c r="E47" s="77">
        <v>84.3</v>
      </c>
      <c r="F47" s="226">
        <v>84.7</v>
      </c>
      <c r="G47" s="271">
        <v>84.7</v>
      </c>
      <c r="H47" s="271">
        <v>85.3</v>
      </c>
    </row>
    <row r="48" spans="1:8" ht="6" customHeight="1" x14ac:dyDescent="0.2">
      <c r="A48" s="345"/>
      <c r="B48" s="346"/>
      <c r="C48" s="78"/>
      <c r="D48" s="54"/>
      <c r="E48" s="54"/>
      <c r="F48" s="54"/>
      <c r="G48" s="54"/>
      <c r="H48" s="54"/>
    </row>
    <row r="49" spans="1:8" ht="15" customHeight="1" x14ac:dyDescent="0.2">
      <c r="A49" s="58"/>
      <c r="B49" s="58" t="s">
        <v>122</v>
      </c>
      <c r="C49" s="58"/>
      <c r="D49" s="214"/>
      <c r="E49" s="214"/>
      <c r="F49" s="68"/>
      <c r="G49" s="68"/>
      <c r="H49" s="69" t="s">
        <v>123</v>
      </c>
    </row>
    <row r="50" spans="1:8" ht="15" customHeight="1" x14ac:dyDescent="0.2">
      <c r="A50" s="58"/>
      <c r="B50" s="58" t="s">
        <v>124</v>
      </c>
      <c r="C50" s="58"/>
      <c r="D50" s="58"/>
      <c r="E50" s="58"/>
      <c r="F50" s="58"/>
      <c r="G50" s="58"/>
      <c r="H50" s="178"/>
    </row>
    <row r="51" spans="1:8" ht="15" customHeight="1" x14ac:dyDescent="0.2">
      <c r="A51" s="58"/>
      <c r="B51" s="58" t="s">
        <v>125</v>
      </c>
      <c r="C51" s="58"/>
      <c r="D51" s="58"/>
      <c r="E51" s="58"/>
      <c r="F51" s="58"/>
      <c r="G51" s="58"/>
      <c r="H51" s="178"/>
    </row>
    <row r="52" spans="1:8" ht="15" customHeight="1" x14ac:dyDescent="0.2"/>
  </sheetData>
  <mergeCells count="26">
    <mergeCell ref="A17:A19"/>
    <mergeCell ref="B17:C18"/>
    <mergeCell ref="D17:E17"/>
    <mergeCell ref="F17:F18"/>
    <mergeCell ref="G17:K18"/>
    <mergeCell ref="D18:E18"/>
    <mergeCell ref="J19:K19"/>
    <mergeCell ref="A41:B41"/>
    <mergeCell ref="A21:A22"/>
    <mergeCell ref="A23:A24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8:B48"/>
    <mergeCell ref="A42:B42"/>
    <mergeCell ref="A43:B43"/>
    <mergeCell ref="A44:B44"/>
    <mergeCell ref="A45:B45"/>
    <mergeCell ref="A46:B46"/>
    <mergeCell ref="A47:B47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77" firstPageNumber="101" orientation="portrait" useFirstPageNumber="1" r:id="rId1"/>
  <headerFooter scaleWithDoc="0" alignWithMargins="0">
    <oddHeader>&amp;C&amp;12N　市民生活</oddHeader>
    <oddFooter>&amp;C&amp;12&amp;P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56"/>
  <sheetViews>
    <sheetView zoomScaleNormal="100" workbookViewId="0"/>
  </sheetViews>
  <sheetFormatPr defaultColWidth="9.09765625" defaultRowHeight="12" x14ac:dyDescent="0.2"/>
  <cols>
    <col min="1" max="1" width="6.8984375" style="104" customWidth="1"/>
    <col min="2" max="6" width="7.296875" style="135" customWidth="1"/>
    <col min="7" max="13" width="7.296875" style="104" customWidth="1"/>
    <col min="14" max="14" width="8.69921875" style="104" customWidth="1"/>
    <col min="15" max="16" width="8.69921875" style="135" customWidth="1"/>
    <col min="17" max="18" width="8.69921875" style="104" customWidth="1"/>
    <col min="19" max="20" width="11.296875" style="104" customWidth="1"/>
    <col min="21" max="21" width="10.296875" style="104" customWidth="1"/>
    <col min="22" max="22" width="7.3984375" style="104" customWidth="1"/>
    <col min="23" max="24" width="7.296875" style="104" customWidth="1"/>
    <col min="25" max="25" width="11.69921875" style="104" customWidth="1"/>
    <col min="26" max="26" width="9.09765625" style="104"/>
    <col min="27" max="28" width="10.296875" style="104" bestFit="1" customWidth="1"/>
    <col min="29" max="16384" width="9.09765625" style="104"/>
  </cols>
  <sheetData>
    <row r="1" spans="1:26" ht="19.899999999999999" customHeight="1" x14ac:dyDescent="0.2">
      <c r="A1" s="1" t="s">
        <v>251</v>
      </c>
      <c r="B1" s="2"/>
      <c r="C1" s="2"/>
      <c r="D1" s="2"/>
      <c r="E1" s="2"/>
      <c r="F1" s="2"/>
      <c r="G1" s="3"/>
      <c r="H1" s="15"/>
      <c r="I1" s="3"/>
      <c r="J1" s="4"/>
      <c r="K1" s="4"/>
      <c r="L1" s="4"/>
      <c r="M1" s="4"/>
      <c r="N1" s="4"/>
      <c r="O1" s="5"/>
      <c r="P1" s="5"/>
      <c r="Q1" s="29"/>
      <c r="R1" s="108"/>
      <c r="S1" s="108"/>
      <c r="T1" s="108"/>
      <c r="U1" s="108"/>
      <c r="V1" s="108"/>
      <c r="W1" s="108"/>
      <c r="X1" s="108"/>
    </row>
    <row r="2" spans="1:26" ht="15" customHeight="1" x14ac:dyDescent="0.2">
      <c r="A2" s="6"/>
      <c r="B2" s="6"/>
      <c r="C2" s="6"/>
      <c r="D2" s="6"/>
      <c r="E2" s="6"/>
      <c r="F2" s="6"/>
      <c r="G2" s="7"/>
      <c r="H2" s="29"/>
      <c r="I2" s="29"/>
      <c r="J2" s="101"/>
      <c r="K2" s="101"/>
      <c r="L2" s="101"/>
      <c r="M2" s="19" t="s">
        <v>126</v>
      </c>
      <c r="N2" s="7"/>
      <c r="O2" s="6"/>
      <c r="P2" s="6"/>
      <c r="Q2" s="29"/>
      <c r="R2" s="108"/>
      <c r="S2" s="108"/>
      <c r="T2" s="108"/>
      <c r="U2" s="108"/>
      <c r="V2" s="108"/>
      <c r="W2" s="108"/>
      <c r="X2" s="108"/>
    </row>
    <row r="3" spans="1:26" s="7" customFormat="1" ht="16" customHeight="1" x14ac:dyDescent="0.2">
      <c r="A3" s="328" t="s">
        <v>7</v>
      </c>
      <c r="B3" s="331" t="s">
        <v>127</v>
      </c>
      <c r="C3" s="344"/>
      <c r="D3" s="344"/>
      <c r="E3" s="344"/>
      <c r="F3" s="309"/>
      <c r="G3" s="334" t="s">
        <v>128</v>
      </c>
      <c r="H3" s="383"/>
      <c r="I3" s="383"/>
      <c r="J3" s="382"/>
      <c r="K3" s="386" t="s">
        <v>129</v>
      </c>
      <c r="L3" s="386" t="s">
        <v>130</v>
      </c>
      <c r="M3" s="380" t="s">
        <v>131</v>
      </c>
      <c r="N3" s="16"/>
      <c r="O3" s="9"/>
      <c r="P3" s="100"/>
      <c r="Q3" s="9"/>
      <c r="R3" s="9"/>
      <c r="S3" s="9"/>
      <c r="T3" s="8"/>
      <c r="U3" s="8"/>
      <c r="V3" s="29"/>
      <c r="W3" s="29"/>
      <c r="X3" s="29"/>
      <c r="Z3" s="88"/>
    </row>
    <row r="4" spans="1:26" s="7" customFormat="1" ht="16" customHeight="1" x14ac:dyDescent="0.2">
      <c r="A4" s="329"/>
      <c r="B4" s="331" t="s">
        <v>132</v>
      </c>
      <c r="C4" s="333"/>
      <c r="D4" s="332" t="s">
        <v>133</v>
      </c>
      <c r="E4" s="333"/>
      <c r="F4" s="382" t="s">
        <v>29</v>
      </c>
      <c r="G4" s="335"/>
      <c r="H4" s="384"/>
      <c r="I4" s="384"/>
      <c r="J4" s="385"/>
      <c r="K4" s="387"/>
      <c r="L4" s="387"/>
      <c r="M4" s="381"/>
      <c r="N4" s="16"/>
      <c r="O4" s="9"/>
      <c r="P4" s="100"/>
      <c r="Q4" s="9"/>
      <c r="R4" s="9"/>
      <c r="S4" s="9"/>
      <c r="T4" s="8"/>
      <c r="U4" s="8"/>
      <c r="V4" s="29"/>
      <c r="W4" s="29"/>
      <c r="X4" s="29"/>
      <c r="Z4" s="88"/>
    </row>
    <row r="5" spans="1:26" s="7" customFormat="1" ht="16" customHeight="1" x14ac:dyDescent="0.2">
      <c r="A5" s="330"/>
      <c r="B5" s="33" t="s">
        <v>134</v>
      </c>
      <c r="C5" s="33" t="s">
        <v>135</v>
      </c>
      <c r="D5" s="33" t="s">
        <v>134</v>
      </c>
      <c r="E5" s="35" t="s">
        <v>135</v>
      </c>
      <c r="F5" s="368"/>
      <c r="G5" s="33" t="s">
        <v>136</v>
      </c>
      <c r="H5" s="33" t="s">
        <v>137</v>
      </c>
      <c r="I5" s="33" t="s">
        <v>138</v>
      </c>
      <c r="J5" s="35" t="s">
        <v>29</v>
      </c>
      <c r="K5" s="37" t="s">
        <v>139</v>
      </c>
      <c r="L5" s="388"/>
      <c r="M5" s="137" t="s">
        <v>140</v>
      </c>
      <c r="N5" s="16"/>
      <c r="O5" s="9"/>
      <c r="P5" s="100"/>
      <c r="Q5" s="9"/>
      <c r="R5" s="9"/>
      <c r="S5" s="9"/>
      <c r="T5" s="8"/>
      <c r="U5" s="8"/>
      <c r="V5" s="29"/>
      <c r="W5" s="29"/>
      <c r="X5" s="29"/>
      <c r="Z5" s="88"/>
    </row>
    <row r="6" spans="1:26" s="7" customFormat="1" ht="6" customHeight="1" x14ac:dyDescent="0.2">
      <c r="A6" s="10"/>
      <c r="B6" s="100"/>
      <c r="C6" s="100"/>
      <c r="D6" s="100"/>
      <c r="E6" s="100"/>
      <c r="F6" s="100"/>
      <c r="G6" s="100"/>
      <c r="H6" s="100"/>
      <c r="I6" s="100"/>
      <c r="J6" s="100"/>
      <c r="K6" s="138"/>
      <c r="L6" s="100"/>
      <c r="M6" s="100"/>
      <c r="N6" s="16"/>
      <c r="O6" s="9"/>
      <c r="P6" s="100"/>
      <c r="Q6" s="9"/>
      <c r="R6" s="9"/>
      <c r="S6" s="9"/>
      <c r="T6" s="8"/>
      <c r="U6" s="8"/>
      <c r="V6" s="29"/>
      <c r="W6" s="29"/>
      <c r="X6" s="29"/>
      <c r="Z6" s="88"/>
    </row>
    <row r="7" spans="1:26" s="7" customFormat="1" ht="16" customHeight="1" x14ac:dyDescent="0.2">
      <c r="A7" s="39" t="s">
        <v>258</v>
      </c>
      <c r="B7" s="9">
        <v>168</v>
      </c>
      <c r="C7" s="9">
        <v>222</v>
      </c>
      <c r="D7" s="9">
        <v>175</v>
      </c>
      <c r="E7" s="9">
        <v>247</v>
      </c>
      <c r="F7" s="9">
        <v>812</v>
      </c>
      <c r="G7" s="9">
        <v>1212</v>
      </c>
      <c r="H7" s="9">
        <v>382</v>
      </c>
      <c r="I7" s="9">
        <v>215</v>
      </c>
      <c r="J7" s="9">
        <v>1809</v>
      </c>
      <c r="K7" s="9">
        <v>138</v>
      </c>
      <c r="L7" s="9">
        <v>156</v>
      </c>
      <c r="M7" s="9">
        <v>958</v>
      </c>
      <c r="N7" s="16"/>
      <c r="O7" s="9"/>
      <c r="P7" s="100"/>
      <c r="Q7" s="9"/>
      <c r="R7" s="9"/>
      <c r="S7" s="9"/>
      <c r="T7" s="8"/>
      <c r="U7" s="8"/>
      <c r="V7" s="29"/>
      <c r="W7" s="29"/>
      <c r="X7" s="29"/>
      <c r="Z7" s="88"/>
    </row>
    <row r="8" spans="1:26" s="7" customFormat="1" ht="16" customHeight="1" x14ac:dyDescent="0.2">
      <c r="A8" s="39">
        <v>2</v>
      </c>
      <c r="B8" s="9">
        <v>123</v>
      </c>
      <c r="C8" s="9">
        <v>188</v>
      </c>
      <c r="D8" s="9">
        <v>151</v>
      </c>
      <c r="E8" s="9">
        <v>223</v>
      </c>
      <c r="F8" s="9">
        <f>SUM(B8:E8)</f>
        <v>685</v>
      </c>
      <c r="G8" s="9">
        <v>1154</v>
      </c>
      <c r="H8" s="9">
        <v>422</v>
      </c>
      <c r="I8" s="9">
        <v>177</v>
      </c>
      <c r="J8" s="9">
        <f>SUM(G8:I8)</f>
        <v>1753</v>
      </c>
      <c r="K8" s="9">
        <v>27</v>
      </c>
      <c r="L8" s="9">
        <v>123</v>
      </c>
      <c r="M8" s="9">
        <v>847</v>
      </c>
      <c r="N8" s="16"/>
      <c r="O8" s="9"/>
      <c r="P8" s="188"/>
      <c r="Q8" s="9"/>
      <c r="R8" s="9"/>
      <c r="S8" s="9"/>
      <c r="T8" s="186"/>
      <c r="U8" s="186"/>
      <c r="V8" s="29"/>
      <c r="W8" s="29"/>
      <c r="X8" s="29"/>
      <c r="Z8" s="88"/>
    </row>
    <row r="9" spans="1:26" s="7" customFormat="1" ht="16" customHeight="1" x14ac:dyDescent="0.2">
      <c r="A9" s="39">
        <v>3</v>
      </c>
      <c r="B9" s="9">
        <v>128</v>
      </c>
      <c r="C9" s="9">
        <v>194</v>
      </c>
      <c r="D9" s="9">
        <v>137</v>
      </c>
      <c r="E9" s="9">
        <v>218</v>
      </c>
      <c r="F9" s="9">
        <f>SUM(B9:E9)</f>
        <v>677</v>
      </c>
      <c r="G9" s="9">
        <v>1191</v>
      </c>
      <c r="H9" s="9">
        <v>435</v>
      </c>
      <c r="I9" s="9">
        <v>223</v>
      </c>
      <c r="J9" s="9">
        <f>SUM(G9:I9)</f>
        <v>1849</v>
      </c>
      <c r="K9" s="9">
        <v>41</v>
      </c>
      <c r="L9" s="9">
        <v>118</v>
      </c>
      <c r="M9" s="9">
        <v>853</v>
      </c>
      <c r="N9" s="16"/>
      <c r="O9" s="9"/>
      <c r="P9" s="210"/>
      <c r="Q9" s="9"/>
      <c r="R9" s="9"/>
      <c r="S9" s="9"/>
      <c r="T9" s="205"/>
      <c r="U9" s="205"/>
      <c r="V9" s="29"/>
      <c r="W9" s="29"/>
      <c r="X9" s="29"/>
      <c r="Z9" s="88"/>
    </row>
    <row r="10" spans="1:26" s="7" customFormat="1" ht="16" customHeight="1" x14ac:dyDescent="0.2">
      <c r="A10" s="39">
        <v>4</v>
      </c>
      <c r="B10" s="246">
        <v>147</v>
      </c>
      <c r="C10" s="246">
        <v>201</v>
      </c>
      <c r="D10" s="246">
        <v>165</v>
      </c>
      <c r="E10" s="246">
        <v>235</v>
      </c>
      <c r="F10" s="9">
        <f>SUM(B10:E10)</f>
        <v>748</v>
      </c>
      <c r="G10" s="246">
        <v>1350</v>
      </c>
      <c r="H10" s="246">
        <v>486</v>
      </c>
      <c r="I10" s="246">
        <v>250</v>
      </c>
      <c r="J10" s="9">
        <f>SUM(G10:I10)</f>
        <v>2086</v>
      </c>
      <c r="K10" s="246">
        <v>54</v>
      </c>
      <c r="L10" s="246">
        <v>120</v>
      </c>
      <c r="M10" s="246">
        <v>761</v>
      </c>
      <c r="N10" s="16"/>
      <c r="O10" s="9"/>
      <c r="P10" s="240"/>
      <c r="Q10" s="9"/>
      <c r="R10" s="9"/>
      <c r="S10" s="9"/>
      <c r="T10" s="236"/>
      <c r="U10" s="236"/>
      <c r="V10" s="29"/>
      <c r="W10" s="29"/>
      <c r="X10" s="29"/>
      <c r="Z10" s="88"/>
    </row>
    <row r="11" spans="1:26" s="284" customFormat="1" ht="16" customHeight="1" x14ac:dyDescent="0.2">
      <c r="A11" s="283">
        <v>5</v>
      </c>
      <c r="B11" s="277">
        <v>164</v>
      </c>
      <c r="C11" s="277">
        <v>227</v>
      </c>
      <c r="D11" s="277">
        <v>178</v>
      </c>
      <c r="E11" s="277">
        <v>255</v>
      </c>
      <c r="F11" s="277">
        <f>SUM(B11:E11)</f>
        <v>824</v>
      </c>
      <c r="G11" s="277">
        <v>1369</v>
      </c>
      <c r="H11" s="277">
        <v>493</v>
      </c>
      <c r="I11" s="277">
        <v>243</v>
      </c>
      <c r="J11" s="277">
        <f>SUM(G11:I11)</f>
        <v>2105</v>
      </c>
      <c r="K11" s="277">
        <v>45</v>
      </c>
      <c r="L11" s="277">
        <v>158</v>
      </c>
      <c r="M11" s="277">
        <v>783</v>
      </c>
      <c r="N11" s="286"/>
      <c r="O11" s="277"/>
      <c r="P11" s="287"/>
      <c r="Q11" s="277"/>
      <c r="R11" s="277"/>
      <c r="S11" s="277"/>
      <c r="T11" s="278"/>
      <c r="U11" s="278"/>
      <c r="V11" s="285"/>
      <c r="W11" s="285"/>
      <c r="X11" s="285"/>
      <c r="Z11" s="117"/>
    </row>
    <row r="12" spans="1:26" s="7" customFormat="1" ht="6" customHeight="1" x14ac:dyDescent="0.2">
      <c r="A12" s="99"/>
      <c r="B12" s="11"/>
      <c r="C12" s="11"/>
      <c r="D12" s="11"/>
      <c r="E12" s="11"/>
      <c r="F12" s="11"/>
      <c r="G12" s="247"/>
      <c r="H12" s="247"/>
      <c r="I12" s="247"/>
      <c r="J12" s="247"/>
      <c r="K12" s="247"/>
      <c r="L12" s="11"/>
      <c r="M12" s="11"/>
      <c r="N12" s="249"/>
      <c r="O12" s="100"/>
      <c r="P12" s="100"/>
      <c r="Q12" s="9"/>
      <c r="R12" s="9"/>
      <c r="S12" s="9"/>
      <c r="T12" s="8"/>
      <c r="U12" s="8"/>
      <c r="V12" s="29"/>
      <c r="W12" s="29"/>
      <c r="X12" s="29"/>
      <c r="Z12" s="88"/>
    </row>
    <row r="13" spans="1:26" s="7" customFormat="1" ht="15" customHeight="1" x14ac:dyDescent="0.2">
      <c r="A13" s="8"/>
      <c r="B13" s="9"/>
      <c r="C13" s="9"/>
      <c r="D13" s="9"/>
      <c r="E13" s="9"/>
      <c r="F13" s="9"/>
      <c r="G13" s="249"/>
      <c r="H13" s="249"/>
      <c r="I13" s="249"/>
      <c r="J13" s="17"/>
      <c r="K13" s="17"/>
      <c r="L13" s="17"/>
      <c r="M13" s="248" t="s">
        <v>141</v>
      </c>
      <c r="N13" s="15"/>
      <c r="O13" s="100"/>
      <c r="P13" s="100"/>
      <c r="Q13" s="9"/>
      <c r="R13" s="9"/>
      <c r="S13" s="9"/>
      <c r="T13" s="8"/>
      <c r="U13" s="8"/>
      <c r="V13" s="29"/>
      <c r="W13" s="29"/>
      <c r="X13" s="29"/>
      <c r="Z13" s="88"/>
    </row>
    <row r="16" spans="1:26" s="7" customFormat="1" ht="20.149999999999999" customHeight="1" x14ac:dyDescent="0.2">
      <c r="A16" s="1" t="s">
        <v>252</v>
      </c>
      <c r="B16" s="2"/>
      <c r="C16" s="2"/>
      <c r="D16" s="139"/>
      <c r="E16" s="2"/>
      <c r="F16" s="139"/>
      <c r="G16" s="2"/>
      <c r="H16" s="139"/>
      <c r="I16" s="139"/>
      <c r="J16" s="2"/>
      <c r="K16" s="139"/>
      <c r="M16" s="9"/>
      <c r="N16" s="16"/>
      <c r="O16" s="9"/>
      <c r="P16" s="112"/>
    </row>
    <row r="17" spans="1:17" s="7" customFormat="1" ht="15" customHeight="1" x14ac:dyDescent="0.2">
      <c r="A17" s="6"/>
      <c r="B17" s="6"/>
      <c r="C17" s="6"/>
      <c r="D17" s="6"/>
      <c r="E17" s="30"/>
      <c r="F17" s="6"/>
      <c r="G17" s="30"/>
      <c r="H17" s="6"/>
      <c r="I17" s="101"/>
      <c r="J17" s="101"/>
      <c r="K17" s="101"/>
      <c r="L17" s="19" t="s">
        <v>142</v>
      </c>
      <c r="N17" s="15"/>
      <c r="O17" s="16"/>
      <c r="P17" s="15"/>
      <c r="Q17" s="112"/>
    </row>
    <row r="18" spans="1:17" s="7" customFormat="1" ht="15" customHeight="1" x14ac:dyDescent="0.2">
      <c r="A18" s="328" t="s">
        <v>143</v>
      </c>
      <c r="B18" s="369" t="s">
        <v>144</v>
      </c>
      <c r="C18" s="328"/>
      <c r="D18" s="343" t="s">
        <v>145</v>
      </c>
      <c r="E18" s="372"/>
      <c r="F18" s="372"/>
      <c r="G18" s="372"/>
      <c r="H18" s="372"/>
      <c r="I18" s="373"/>
      <c r="J18" s="343" t="s">
        <v>146</v>
      </c>
      <c r="K18" s="344"/>
      <c r="L18" s="344"/>
      <c r="P18" s="112"/>
      <c r="Q18" s="112"/>
    </row>
    <row r="19" spans="1:17" s="7" customFormat="1" ht="15" customHeight="1" x14ac:dyDescent="0.2">
      <c r="A19" s="367"/>
      <c r="B19" s="370"/>
      <c r="C19" s="329"/>
      <c r="D19" s="370" t="s">
        <v>147</v>
      </c>
      <c r="E19" s="367"/>
      <c r="F19" s="370" t="s">
        <v>148</v>
      </c>
      <c r="G19" s="367"/>
      <c r="H19" s="323" t="s">
        <v>149</v>
      </c>
      <c r="I19" s="367"/>
      <c r="J19" s="374" t="s">
        <v>150</v>
      </c>
      <c r="K19" s="376" t="s">
        <v>151</v>
      </c>
      <c r="L19" s="377"/>
      <c r="M19" s="100"/>
      <c r="N19" s="100"/>
      <c r="P19" s="112"/>
      <c r="Q19" s="112"/>
    </row>
    <row r="20" spans="1:17" s="7" customFormat="1" ht="15" customHeight="1" x14ac:dyDescent="0.2">
      <c r="A20" s="367"/>
      <c r="B20" s="370"/>
      <c r="C20" s="329"/>
      <c r="D20" s="371" t="s">
        <v>152</v>
      </c>
      <c r="E20" s="368"/>
      <c r="F20" s="371" t="s">
        <v>152</v>
      </c>
      <c r="G20" s="368"/>
      <c r="H20" s="324" t="s">
        <v>153</v>
      </c>
      <c r="I20" s="368"/>
      <c r="J20" s="375"/>
      <c r="K20" s="378"/>
      <c r="L20" s="379"/>
      <c r="P20" s="112"/>
      <c r="Q20" s="112"/>
    </row>
    <row r="21" spans="1:17" s="7" customFormat="1" ht="15" customHeight="1" x14ac:dyDescent="0.2">
      <c r="A21" s="368"/>
      <c r="B21" s="371"/>
      <c r="C21" s="330"/>
      <c r="D21" s="102" t="s">
        <v>154</v>
      </c>
      <c r="E21" s="36" t="s">
        <v>155</v>
      </c>
      <c r="F21" s="102" t="s">
        <v>154</v>
      </c>
      <c r="G21" s="36" t="s">
        <v>155</v>
      </c>
      <c r="H21" s="102" t="s">
        <v>154</v>
      </c>
      <c r="I21" s="36" t="s">
        <v>155</v>
      </c>
      <c r="J21" s="36" t="s">
        <v>155</v>
      </c>
      <c r="K21" s="102" t="s">
        <v>154</v>
      </c>
      <c r="L21" s="137" t="s">
        <v>155</v>
      </c>
      <c r="P21" s="112"/>
      <c r="Q21" s="112"/>
    </row>
    <row r="22" spans="1:17" s="7" customFormat="1" ht="6" customHeight="1" x14ac:dyDescent="0.2">
      <c r="A22" s="10"/>
      <c r="B22" s="15"/>
      <c r="C22" s="15"/>
      <c r="D22" s="100"/>
      <c r="E22" s="9"/>
      <c r="F22" s="100"/>
      <c r="G22" s="9"/>
      <c r="H22" s="100"/>
      <c r="I22" s="9"/>
      <c r="J22" s="9"/>
      <c r="K22" s="100"/>
      <c r="L22" s="9"/>
      <c r="P22" s="112"/>
      <c r="Q22" s="112"/>
    </row>
    <row r="23" spans="1:17" ht="15" customHeight="1" x14ac:dyDescent="0.2">
      <c r="A23" s="14" t="s">
        <v>320</v>
      </c>
      <c r="B23" s="84" t="s">
        <v>156</v>
      </c>
      <c r="C23" s="15"/>
      <c r="D23" s="79"/>
      <c r="E23" s="80">
        <v>1.44</v>
      </c>
      <c r="F23" s="196" t="s">
        <v>216</v>
      </c>
      <c r="G23" s="80">
        <v>-1.01</v>
      </c>
      <c r="H23" s="79"/>
      <c r="I23" s="80">
        <v>0.01</v>
      </c>
      <c r="J23" s="81" t="s">
        <v>160</v>
      </c>
      <c r="K23" s="90"/>
      <c r="L23" s="82" t="s">
        <v>217</v>
      </c>
      <c r="O23" s="104"/>
      <c r="Q23" s="135"/>
    </row>
    <row r="24" spans="1:17" ht="15" customHeight="1" x14ac:dyDescent="0.2">
      <c r="A24" s="30"/>
      <c r="B24" s="84" t="s">
        <v>157</v>
      </c>
      <c r="C24" s="15"/>
      <c r="D24" s="95" t="s">
        <v>218</v>
      </c>
      <c r="E24" s="85">
        <v>27.13</v>
      </c>
      <c r="F24" s="195"/>
      <c r="G24" s="7">
        <v>24.68</v>
      </c>
      <c r="H24" s="79">
        <v>42513</v>
      </c>
      <c r="I24" s="80">
        <v>25.7</v>
      </c>
      <c r="J24" s="81">
        <v>80.95</v>
      </c>
      <c r="K24" s="90" t="s">
        <v>158</v>
      </c>
      <c r="L24" s="80">
        <v>87.6</v>
      </c>
      <c r="O24" s="104"/>
      <c r="Q24" s="135"/>
    </row>
    <row r="25" spans="1:17" ht="6" customHeight="1" x14ac:dyDescent="0.2">
      <c r="A25" s="30"/>
      <c r="B25" s="84"/>
      <c r="C25" s="15"/>
      <c r="D25" s="90"/>
      <c r="E25" s="80"/>
      <c r="F25" s="195"/>
      <c r="G25" s="80"/>
      <c r="H25" s="90"/>
      <c r="I25" s="80"/>
      <c r="J25" s="80"/>
      <c r="K25" s="90"/>
      <c r="L25" s="80"/>
      <c r="O25" s="104"/>
      <c r="Q25" s="135"/>
    </row>
    <row r="26" spans="1:17" x14ac:dyDescent="0.2">
      <c r="A26" s="14" t="s">
        <v>159</v>
      </c>
      <c r="B26" s="84" t="s">
        <v>156</v>
      </c>
      <c r="C26" s="15"/>
      <c r="D26" s="79"/>
      <c r="E26" s="80" t="s">
        <v>219</v>
      </c>
      <c r="F26" s="197"/>
      <c r="G26" s="80">
        <v>-0.67</v>
      </c>
      <c r="H26" s="79"/>
      <c r="I26" s="80">
        <v>0.01</v>
      </c>
      <c r="J26" s="80" t="s">
        <v>160</v>
      </c>
      <c r="K26" s="90"/>
      <c r="L26" s="82" t="s">
        <v>161</v>
      </c>
      <c r="O26" s="104"/>
      <c r="Q26" s="135"/>
    </row>
    <row r="27" spans="1:17" ht="15" customHeight="1" x14ac:dyDescent="0.2">
      <c r="A27" s="98"/>
      <c r="B27" s="84" t="s">
        <v>157</v>
      </c>
      <c r="C27" s="15"/>
      <c r="D27" s="83" t="s">
        <v>220</v>
      </c>
      <c r="E27" s="85">
        <v>26.42</v>
      </c>
      <c r="F27" s="197">
        <v>42779</v>
      </c>
      <c r="G27" s="7">
        <v>25.02</v>
      </c>
      <c r="H27" s="79">
        <v>42860</v>
      </c>
      <c r="I27" s="80">
        <v>25.7</v>
      </c>
      <c r="J27" s="80">
        <v>80.95</v>
      </c>
      <c r="K27" s="90" t="s">
        <v>162</v>
      </c>
      <c r="L27" s="80">
        <v>82.6</v>
      </c>
      <c r="O27" s="104"/>
      <c r="Q27" s="135"/>
    </row>
    <row r="28" spans="1:17" ht="6" customHeight="1" x14ac:dyDescent="0.2">
      <c r="A28" s="30"/>
      <c r="B28" s="84"/>
      <c r="C28" s="15"/>
      <c r="D28" s="90"/>
      <c r="E28" s="80"/>
      <c r="F28" s="195"/>
      <c r="G28" s="80"/>
      <c r="H28" s="90"/>
      <c r="I28" s="80"/>
      <c r="J28" s="80"/>
      <c r="K28" s="90"/>
      <c r="L28" s="80"/>
      <c r="O28" s="104"/>
      <c r="Q28" s="135"/>
    </row>
    <row r="29" spans="1:17" ht="15" customHeight="1" x14ac:dyDescent="0.2">
      <c r="A29" s="14" t="s">
        <v>205</v>
      </c>
      <c r="B29" s="84" t="s">
        <v>156</v>
      </c>
      <c r="C29" s="15"/>
      <c r="D29" s="79"/>
      <c r="E29" s="80">
        <v>0.56000000000000005</v>
      </c>
      <c r="F29" s="196"/>
      <c r="G29" s="80" t="s">
        <v>221</v>
      </c>
      <c r="H29" s="79"/>
      <c r="I29" s="80">
        <v>0.01</v>
      </c>
      <c r="J29" s="80" t="s">
        <v>229</v>
      </c>
      <c r="K29" s="90"/>
      <c r="L29" s="82" t="s">
        <v>222</v>
      </c>
      <c r="O29" s="104"/>
      <c r="Q29" s="135"/>
    </row>
    <row r="30" spans="1:17" ht="15" customHeight="1" x14ac:dyDescent="0.2">
      <c r="A30" s="98"/>
      <c r="B30" s="15" t="s">
        <v>157</v>
      </c>
      <c r="C30" s="15"/>
      <c r="D30" s="83" t="s">
        <v>223</v>
      </c>
      <c r="E30" s="85">
        <v>26.25</v>
      </c>
      <c r="F30" s="195">
        <v>43197</v>
      </c>
      <c r="G30" s="7">
        <v>24.68</v>
      </c>
      <c r="H30" s="79">
        <v>43226</v>
      </c>
      <c r="I30" s="80">
        <v>25.7</v>
      </c>
      <c r="J30" s="80">
        <v>80.64</v>
      </c>
      <c r="K30" s="90">
        <v>43423</v>
      </c>
      <c r="L30" s="80">
        <v>82.44</v>
      </c>
      <c r="O30" s="104"/>
      <c r="Q30" s="135"/>
    </row>
    <row r="31" spans="1:17" ht="6" customHeight="1" x14ac:dyDescent="0.2">
      <c r="A31" s="140"/>
      <c r="B31" s="84"/>
      <c r="C31" s="15"/>
      <c r="D31" s="90"/>
      <c r="E31" s="80"/>
      <c r="F31" s="195"/>
      <c r="G31" s="80"/>
      <c r="H31" s="90"/>
      <c r="I31" s="80"/>
      <c r="J31" s="80"/>
      <c r="K31" s="90"/>
      <c r="L31" s="80"/>
      <c r="O31" s="104"/>
      <c r="Q31" s="135"/>
    </row>
    <row r="32" spans="1:17" ht="15" customHeight="1" x14ac:dyDescent="0.2">
      <c r="A32" s="14" t="s">
        <v>206</v>
      </c>
      <c r="B32" s="84" t="s">
        <v>156</v>
      </c>
      <c r="D32" s="7"/>
      <c r="E32" s="7">
        <v>1.29</v>
      </c>
      <c r="F32" s="198"/>
      <c r="G32" s="114" t="s">
        <v>224</v>
      </c>
      <c r="H32" s="7"/>
      <c r="I32" s="7">
        <v>0.14000000000000001</v>
      </c>
      <c r="J32" s="7" t="s">
        <v>230</v>
      </c>
      <c r="K32" s="90"/>
      <c r="L32" s="82" t="s">
        <v>225</v>
      </c>
      <c r="O32" s="104"/>
      <c r="Q32" s="135"/>
    </row>
    <row r="33" spans="1:17" ht="15" customHeight="1" x14ac:dyDescent="0.2">
      <c r="A33" s="98"/>
      <c r="B33" s="15" t="s">
        <v>157</v>
      </c>
      <c r="D33" s="7" t="s">
        <v>226</v>
      </c>
      <c r="E33" s="7">
        <v>26.98</v>
      </c>
      <c r="F33" s="199" t="s">
        <v>227</v>
      </c>
      <c r="G33" s="7">
        <v>24.66</v>
      </c>
      <c r="H33" s="142">
        <v>43588</v>
      </c>
      <c r="I33" s="85">
        <v>25.83</v>
      </c>
      <c r="J33" s="85">
        <v>81.36</v>
      </c>
      <c r="K33" s="90">
        <v>43745</v>
      </c>
      <c r="L33" s="80">
        <v>85.11</v>
      </c>
      <c r="O33" s="104"/>
      <c r="Q33" s="135"/>
    </row>
    <row r="34" spans="1:17" ht="6" customHeight="1" x14ac:dyDescent="0.2">
      <c r="A34" s="140"/>
      <c r="B34" s="7"/>
      <c r="D34" s="7"/>
      <c r="E34" s="7"/>
      <c r="F34" s="198"/>
      <c r="G34" s="7"/>
      <c r="H34" s="7"/>
      <c r="I34" s="7"/>
      <c r="J34" s="80"/>
      <c r="K34" s="90"/>
      <c r="L34" s="80"/>
      <c r="O34" s="104"/>
      <c r="Q34" s="135"/>
    </row>
    <row r="35" spans="1:17" ht="15" customHeight="1" x14ac:dyDescent="0.2">
      <c r="A35" s="14" t="s">
        <v>215</v>
      </c>
      <c r="B35" s="84" t="s">
        <v>156</v>
      </c>
      <c r="D35" s="83" t="s">
        <v>235</v>
      </c>
      <c r="E35" s="7">
        <v>0.91</v>
      </c>
      <c r="F35" s="200" t="s">
        <v>236</v>
      </c>
      <c r="G35" s="114" t="s">
        <v>233</v>
      </c>
      <c r="H35" s="143" t="s">
        <v>237</v>
      </c>
      <c r="I35" s="7">
        <v>0.01</v>
      </c>
      <c r="J35" s="80" t="s">
        <v>231</v>
      </c>
      <c r="K35" s="91" t="s">
        <v>238</v>
      </c>
      <c r="L35" s="82" t="s">
        <v>232</v>
      </c>
      <c r="O35" s="104"/>
      <c r="Q35" s="135"/>
    </row>
    <row r="36" spans="1:17" ht="24" x14ac:dyDescent="0.2">
      <c r="A36" s="98"/>
      <c r="B36" s="15" t="s">
        <v>157</v>
      </c>
      <c r="D36" s="144" t="s">
        <v>234</v>
      </c>
      <c r="E36" s="7">
        <v>26.6</v>
      </c>
      <c r="F36" s="199"/>
      <c r="G36" s="7">
        <v>23.83</v>
      </c>
      <c r="H36" s="141"/>
      <c r="I36" s="85">
        <v>25.7</v>
      </c>
      <c r="J36" s="80">
        <v>80.739999999999995</v>
      </c>
      <c r="K36" s="90"/>
      <c r="L36" s="80">
        <v>83.53</v>
      </c>
      <c r="O36" s="104"/>
      <c r="Q36" s="135"/>
    </row>
    <row r="37" spans="1:17" ht="6" customHeight="1" x14ac:dyDescent="0.2">
      <c r="A37" s="155"/>
      <c r="B37" s="15"/>
      <c r="D37" s="144"/>
      <c r="E37" s="7"/>
      <c r="F37" s="199"/>
      <c r="G37" s="7"/>
      <c r="H37" s="141"/>
      <c r="I37" s="85"/>
      <c r="J37" s="80"/>
      <c r="K37" s="90"/>
      <c r="L37" s="80"/>
      <c r="O37" s="104"/>
      <c r="Q37" s="135"/>
    </row>
    <row r="38" spans="1:17" ht="15" customHeight="1" x14ac:dyDescent="0.2">
      <c r="A38" s="10" t="s">
        <v>261</v>
      </c>
      <c r="B38" s="84" t="s">
        <v>156</v>
      </c>
      <c r="D38" s="144" t="s">
        <v>276</v>
      </c>
      <c r="E38" s="7">
        <v>2.17</v>
      </c>
      <c r="F38" s="199" t="s">
        <v>274</v>
      </c>
      <c r="G38" s="114" t="s">
        <v>275</v>
      </c>
      <c r="H38" s="141">
        <v>44291</v>
      </c>
      <c r="I38" s="85">
        <v>0.05</v>
      </c>
      <c r="J38" s="80" t="s">
        <v>264</v>
      </c>
      <c r="K38" s="90"/>
      <c r="L38" s="80" t="s">
        <v>265</v>
      </c>
      <c r="O38" s="104"/>
      <c r="Q38" s="135"/>
    </row>
    <row r="39" spans="1:17" ht="15" customHeight="1" x14ac:dyDescent="0.2">
      <c r="A39" s="155"/>
      <c r="B39" s="15" t="s">
        <v>157</v>
      </c>
      <c r="D39" s="144" t="s">
        <v>277</v>
      </c>
      <c r="E39" s="7">
        <v>27.86</v>
      </c>
      <c r="F39" s="199"/>
      <c r="G39" s="7">
        <v>25.47</v>
      </c>
      <c r="H39" s="141"/>
      <c r="I39" s="85">
        <v>25.74</v>
      </c>
      <c r="J39" s="80">
        <v>81.180000000000007</v>
      </c>
      <c r="K39" s="90">
        <v>44409</v>
      </c>
      <c r="L39" s="80">
        <v>90.82</v>
      </c>
      <c r="O39" s="104"/>
      <c r="Q39" s="135"/>
    </row>
    <row r="40" spans="1:17" ht="6" customHeight="1" x14ac:dyDescent="0.2">
      <c r="A40" s="187"/>
      <c r="B40" s="15"/>
      <c r="D40" s="144"/>
      <c r="E40" s="7"/>
      <c r="F40" s="199"/>
      <c r="G40" s="7"/>
      <c r="H40" s="141"/>
      <c r="I40" s="85"/>
      <c r="J40" s="80"/>
      <c r="K40" s="90"/>
      <c r="L40" s="80"/>
      <c r="O40" s="104"/>
      <c r="Q40" s="135"/>
    </row>
    <row r="41" spans="1:17" ht="15" customHeight="1" x14ac:dyDescent="0.2">
      <c r="A41" s="10">
        <v>3</v>
      </c>
      <c r="B41" s="84" t="s">
        <v>156</v>
      </c>
      <c r="D41" s="194" t="s">
        <v>285</v>
      </c>
      <c r="E41" s="114" t="s">
        <v>281</v>
      </c>
      <c r="F41" s="199" t="s">
        <v>282</v>
      </c>
      <c r="G41" s="114" t="s">
        <v>283</v>
      </c>
      <c r="H41" s="141">
        <v>44703</v>
      </c>
      <c r="I41" s="85">
        <v>0.06</v>
      </c>
      <c r="J41" s="80" t="s">
        <v>286</v>
      </c>
      <c r="K41" s="90"/>
      <c r="L41" s="80" t="s">
        <v>287</v>
      </c>
      <c r="O41" s="104"/>
      <c r="Q41" s="135"/>
    </row>
    <row r="42" spans="1:17" ht="15" customHeight="1" x14ac:dyDescent="0.2">
      <c r="A42" s="187"/>
      <c r="B42" s="15" t="s">
        <v>157</v>
      </c>
      <c r="D42" s="144" t="s">
        <v>284</v>
      </c>
      <c r="E42" s="7">
        <v>27.79</v>
      </c>
      <c r="F42" s="141"/>
      <c r="G42" s="7">
        <v>24.91</v>
      </c>
      <c r="H42" s="141"/>
      <c r="I42" s="85">
        <v>25.75</v>
      </c>
      <c r="J42" s="80">
        <v>81.25</v>
      </c>
      <c r="K42" s="90">
        <v>44816</v>
      </c>
      <c r="L42" s="80">
        <v>90.28</v>
      </c>
      <c r="O42" s="104"/>
      <c r="Q42" s="135"/>
    </row>
    <row r="43" spans="1:17" ht="6" customHeight="1" x14ac:dyDescent="0.2">
      <c r="A43" s="207"/>
      <c r="B43" s="15"/>
      <c r="D43" s="144"/>
      <c r="E43" s="7"/>
      <c r="F43" s="199"/>
      <c r="G43" s="7"/>
      <c r="H43" s="141"/>
      <c r="I43" s="85"/>
      <c r="J43" s="80"/>
      <c r="K43" s="90"/>
      <c r="L43" s="80"/>
      <c r="O43" s="104"/>
      <c r="Q43" s="135"/>
    </row>
    <row r="44" spans="1:17" ht="15" customHeight="1" x14ac:dyDescent="0.2">
      <c r="A44" s="10">
        <v>4</v>
      </c>
      <c r="B44" s="84" t="s">
        <v>156</v>
      </c>
      <c r="D44" s="194" t="s">
        <v>289</v>
      </c>
      <c r="E44" s="114">
        <v>1.02</v>
      </c>
      <c r="F44" s="199">
        <v>44646</v>
      </c>
      <c r="G44" s="114" t="s">
        <v>290</v>
      </c>
      <c r="H44" s="141">
        <v>45060</v>
      </c>
      <c r="I44" s="85">
        <v>0.03</v>
      </c>
      <c r="J44" s="228" t="s">
        <v>299</v>
      </c>
      <c r="K44" s="229"/>
      <c r="L44" s="228" t="s">
        <v>300</v>
      </c>
      <c r="O44" s="104"/>
      <c r="Q44" s="135"/>
    </row>
    <row r="45" spans="1:17" ht="15" customHeight="1" x14ac:dyDescent="0.2">
      <c r="A45" s="207"/>
      <c r="B45" s="15" t="s">
        <v>157</v>
      </c>
      <c r="D45" s="144"/>
      <c r="E45" s="7">
        <v>26.71</v>
      </c>
      <c r="F45" s="141"/>
      <c r="G45" s="7">
        <v>24.97</v>
      </c>
      <c r="H45" s="141"/>
      <c r="I45" s="85">
        <v>25.72</v>
      </c>
      <c r="J45" s="228">
        <v>80.760000000000005</v>
      </c>
      <c r="K45" s="229" t="s">
        <v>301</v>
      </c>
      <c r="L45" s="228">
        <v>84.24</v>
      </c>
      <c r="O45" s="104"/>
      <c r="Q45" s="135"/>
    </row>
    <row r="46" spans="1:17" ht="6" customHeight="1" x14ac:dyDescent="0.2">
      <c r="A46" s="237"/>
      <c r="B46" s="15"/>
      <c r="D46" s="144"/>
      <c r="E46" s="7"/>
      <c r="F46" s="199"/>
      <c r="G46" s="7"/>
      <c r="H46" s="141"/>
      <c r="I46" s="85"/>
      <c r="J46" s="80"/>
      <c r="K46" s="90"/>
      <c r="L46" s="80"/>
      <c r="O46" s="104"/>
      <c r="Q46" s="135"/>
    </row>
    <row r="47" spans="1:17" ht="15" customHeight="1" x14ac:dyDescent="0.2">
      <c r="A47" s="10">
        <v>5</v>
      </c>
      <c r="B47" s="84" t="s">
        <v>156</v>
      </c>
      <c r="D47" s="250" t="s">
        <v>306</v>
      </c>
      <c r="E47" s="251">
        <v>1.6</v>
      </c>
      <c r="F47" s="252">
        <v>45009</v>
      </c>
      <c r="G47" s="251" t="s">
        <v>307</v>
      </c>
      <c r="H47" s="253">
        <v>45057</v>
      </c>
      <c r="I47" s="254">
        <v>0.01</v>
      </c>
      <c r="J47" s="228" t="s">
        <v>308</v>
      </c>
      <c r="K47" s="229"/>
      <c r="L47" s="228" t="s">
        <v>309</v>
      </c>
      <c r="O47" s="104"/>
      <c r="Q47" s="135"/>
    </row>
    <row r="48" spans="1:17" ht="15" customHeight="1" x14ac:dyDescent="0.2">
      <c r="A48" s="237"/>
      <c r="B48" s="15" t="s">
        <v>157</v>
      </c>
      <c r="D48" s="255"/>
      <c r="E48" s="256">
        <v>27.29</v>
      </c>
      <c r="F48" s="253"/>
      <c r="G48" s="256">
        <v>24.83</v>
      </c>
      <c r="H48" s="253"/>
      <c r="I48" s="254">
        <v>25.7</v>
      </c>
      <c r="J48" s="228">
        <v>81.37</v>
      </c>
      <c r="K48" s="229" t="s">
        <v>310</v>
      </c>
      <c r="L48" s="228">
        <v>86.56</v>
      </c>
      <c r="O48" s="104"/>
      <c r="Q48" s="135"/>
    </row>
    <row r="49" spans="1:22" ht="6" customHeight="1" x14ac:dyDescent="0.2">
      <c r="A49" s="273"/>
      <c r="B49" s="15"/>
      <c r="D49" s="144"/>
      <c r="E49" s="7"/>
      <c r="F49" s="199"/>
      <c r="G49" s="7"/>
      <c r="H49" s="141"/>
      <c r="I49" s="85"/>
      <c r="J49" s="80"/>
      <c r="K49" s="90"/>
      <c r="L49" s="80"/>
      <c r="O49" s="104"/>
      <c r="Q49" s="135"/>
    </row>
    <row r="50" spans="1:22" ht="15" customHeight="1" x14ac:dyDescent="0.2">
      <c r="A50" s="10">
        <v>6</v>
      </c>
      <c r="B50" s="84" t="s">
        <v>156</v>
      </c>
      <c r="D50" s="298" t="s">
        <v>323</v>
      </c>
      <c r="E50" s="154">
        <v>1.81</v>
      </c>
      <c r="F50" s="299">
        <v>45706</v>
      </c>
      <c r="G50" s="154" t="s">
        <v>324</v>
      </c>
      <c r="H50" s="300">
        <v>45753</v>
      </c>
      <c r="I50" s="301">
        <v>0.01</v>
      </c>
      <c r="J50" s="228" t="s">
        <v>231</v>
      </c>
      <c r="K50" s="229"/>
      <c r="L50" s="228" t="s">
        <v>325</v>
      </c>
      <c r="O50" s="104"/>
      <c r="Q50" s="135"/>
    </row>
    <row r="51" spans="1:22" ht="15" customHeight="1" x14ac:dyDescent="0.2">
      <c r="A51" s="273"/>
      <c r="B51" s="15" t="s">
        <v>157</v>
      </c>
      <c r="D51" s="302"/>
      <c r="E51" s="284">
        <v>27.5</v>
      </c>
      <c r="F51" s="300"/>
      <c r="G51" s="284">
        <v>24.8</v>
      </c>
      <c r="H51" s="300"/>
      <c r="I51" s="301">
        <v>25.7</v>
      </c>
      <c r="J51" s="228">
        <v>80.739999999999995</v>
      </c>
      <c r="K51" s="229" t="s">
        <v>326</v>
      </c>
      <c r="L51" s="228">
        <v>87.24</v>
      </c>
      <c r="O51" s="104"/>
      <c r="Q51" s="135"/>
    </row>
    <row r="52" spans="1:22" ht="6" customHeight="1" x14ac:dyDescent="0.2">
      <c r="A52" s="156"/>
      <c r="B52" s="145"/>
      <c r="C52" s="145"/>
      <c r="D52" s="146"/>
      <c r="E52" s="147"/>
      <c r="F52" s="146"/>
      <c r="G52" s="147"/>
      <c r="H52" s="146"/>
      <c r="I52" s="147"/>
      <c r="J52" s="147"/>
      <c r="K52" s="146"/>
      <c r="L52" s="147"/>
      <c r="O52" s="104"/>
      <c r="Q52" s="135"/>
    </row>
    <row r="53" spans="1:22" ht="15" customHeight="1" x14ac:dyDescent="0.2">
      <c r="A53" s="13"/>
      <c r="B53" s="15"/>
      <c r="C53" s="15"/>
      <c r="D53" s="9"/>
      <c r="E53" s="9"/>
      <c r="F53" s="9"/>
      <c r="G53" s="9"/>
      <c r="H53" s="9"/>
      <c r="I53" s="17"/>
      <c r="J53" s="17"/>
      <c r="K53" s="17"/>
      <c r="L53" s="18" t="s">
        <v>163</v>
      </c>
      <c r="O53" s="104"/>
      <c r="Q53" s="135"/>
    </row>
    <row r="54" spans="1:22" ht="15" customHeight="1" x14ac:dyDescent="0.2">
      <c r="A54" s="14"/>
      <c r="B54" s="15" t="s">
        <v>164</v>
      </c>
      <c r="C54" s="15"/>
      <c r="D54" s="15"/>
      <c r="E54" s="15"/>
      <c r="F54" s="15"/>
      <c r="G54" s="15"/>
      <c r="H54" s="15"/>
      <c r="I54" s="15"/>
      <c r="J54" s="9"/>
      <c r="K54" s="9"/>
      <c r="L54" s="9"/>
      <c r="M54" s="9"/>
      <c r="N54" s="9"/>
      <c r="O54" s="9"/>
      <c r="P54" s="9"/>
      <c r="Q54" s="9"/>
      <c r="U54" s="135"/>
      <c r="V54" s="135"/>
    </row>
    <row r="55" spans="1:22" ht="15" customHeight="1" x14ac:dyDescent="0.2">
      <c r="A55" s="14"/>
      <c r="B55" s="6" t="s">
        <v>165</v>
      </c>
      <c r="C55" s="6"/>
      <c r="D55" s="6"/>
      <c r="E55" s="6"/>
      <c r="F55" s="6"/>
      <c r="G55" s="6"/>
      <c r="H55" s="6"/>
      <c r="I55" s="9"/>
      <c r="J55" s="9"/>
      <c r="K55" s="9"/>
      <c r="L55" s="9"/>
      <c r="M55" s="9"/>
      <c r="N55" s="9"/>
      <c r="O55" s="9"/>
      <c r="P55" s="9"/>
      <c r="Q55" s="9"/>
      <c r="U55" s="135"/>
      <c r="V55" s="135"/>
    </row>
    <row r="56" spans="1:22" ht="15" customHeight="1" x14ac:dyDescent="0.2">
      <c r="A56" s="7"/>
      <c r="B56" s="6" t="s">
        <v>166</v>
      </c>
      <c r="C56" s="6"/>
      <c r="D56" s="6"/>
      <c r="E56" s="6"/>
      <c r="F56" s="6"/>
      <c r="G56" s="6"/>
      <c r="H56" s="6"/>
      <c r="I56" s="112"/>
      <c r="J56" s="114"/>
      <c r="K56" s="112"/>
      <c r="L56" s="114"/>
      <c r="M56" s="112"/>
      <c r="N56" s="114"/>
      <c r="O56" s="114"/>
      <c r="P56" s="112"/>
      <c r="Q56" s="114"/>
      <c r="U56" s="135"/>
      <c r="V56" s="135"/>
    </row>
  </sheetData>
  <mergeCells count="21">
    <mergeCell ref="M3:M4"/>
    <mergeCell ref="B4:C4"/>
    <mergeCell ref="D4:E4"/>
    <mergeCell ref="F4:F5"/>
    <mergeCell ref="A3:A5"/>
    <mergeCell ref="B3:F3"/>
    <mergeCell ref="G3:J4"/>
    <mergeCell ref="K3:K4"/>
    <mergeCell ref="L3:L5"/>
    <mergeCell ref="A18:A21"/>
    <mergeCell ref="B18:C21"/>
    <mergeCell ref="D18:I18"/>
    <mergeCell ref="J18:L18"/>
    <mergeCell ref="D19:E19"/>
    <mergeCell ref="F19:G19"/>
    <mergeCell ref="H19:I19"/>
    <mergeCell ref="J19:J20"/>
    <mergeCell ref="K19:L20"/>
    <mergeCell ref="D20:E20"/>
    <mergeCell ref="F20:G20"/>
    <mergeCell ref="H20:I20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5" firstPageNumber="102" orientation="portrait" useFirstPageNumber="1" r:id="rId1"/>
  <headerFooter scaleWithDoc="0" alignWithMargins="0">
    <oddHeader>&amp;C&amp;12Ｎ　市民生活</oddHeader>
    <oddFooter>&amp;C&amp;12&amp;P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64"/>
  <sheetViews>
    <sheetView zoomScaleNormal="100" workbookViewId="0"/>
  </sheetViews>
  <sheetFormatPr defaultColWidth="9.09765625" defaultRowHeight="12" x14ac:dyDescent="0.2"/>
  <cols>
    <col min="1" max="1" width="8.69921875" style="104" customWidth="1"/>
    <col min="2" max="3" width="8.69921875" style="135" customWidth="1"/>
    <col min="4" max="4" width="8.69921875" style="154" customWidth="1"/>
    <col min="5" max="6" width="8.69921875" style="135" customWidth="1"/>
    <col min="7" max="7" width="8.69921875" style="154" customWidth="1"/>
    <col min="8" max="9" width="8.69921875" style="104" customWidth="1"/>
    <col min="10" max="10" width="10.69921875" style="135" customWidth="1"/>
    <col min="11" max="11" width="12.69921875" style="135" customWidth="1"/>
    <col min="12" max="12" width="10.69921875" style="104" customWidth="1"/>
    <col min="13" max="13" width="2.69921875" style="104" customWidth="1"/>
    <col min="14" max="15" width="11.296875" style="104" customWidth="1"/>
    <col min="16" max="16" width="10.296875" style="104" customWidth="1"/>
    <col min="17" max="17" width="7.3984375" style="104" customWidth="1"/>
    <col min="18" max="19" width="7.296875" style="104" customWidth="1"/>
    <col min="20" max="20" width="11.69921875" style="104" customWidth="1"/>
    <col min="21" max="21" width="9.09765625" style="104"/>
    <col min="22" max="23" width="10.296875" style="104" bestFit="1" customWidth="1"/>
    <col min="24" max="16384" width="9.09765625" style="104"/>
  </cols>
  <sheetData>
    <row r="1" spans="1:20" ht="17.25" customHeight="1" x14ac:dyDescent="0.2">
      <c r="A1" s="157" t="s">
        <v>253</v>
      </c>
      <c r="B1" s="2"/>
      <c r="C1" s="2"/>
      <c r="D1" s="139"/>
      <c r="E1" s="2"/>
      <c r="F1" s="2"/>
      <c r="G1" s="139"/>
      <c r="H1" s="4"/>
      <c r="I1" s="4"/>
      <c r="J1" s="5"/>
      <c r="K1" s="5"/>
      <c r="L1" s="29"/>
      <c r="M1" s="108"/>
      <c r="N1" s="108"/>
      <c r="O1" s="108"/>
      <c r="P1" s="108"/>
      <c r="Q1" s="108"/>
      <c r="R1" s="108"/>
      <c r="S1" s="108"/>
    </row>
    <row r="2" spans="1:20" ht="12" customHeight="1" x14ac:dyDescent="0.2">
      <c r="A2" s="6"/>
      <c r="B2" s="6"/>
      <c r="C2" s="6"/>
      <c r="D2" s="30"/>
      <c r="E2" s="6"/>
      <c r="F2" s="342" t="s">
        <v>167</v>
      </c>
      <c r="G2" s="342"/>
      <c r="H2" s="7"/>
      <c r="I2" s="7"/>
      <c r="J2" s="6"/>
      <c r="K2" s="6"/>
      <c r="L2" s="29"/>
      <c r="M2" s="108"/>
      <c r="N2" s="108"/>
      <c r="O2" s="108"/>
      <c r="P2" s="108"/>
      <c r="Q2" s="108"/>
      <c r="R2" s="108"/>
      <c r="S2" s="108"/>
    </row>
    <row r="3" spans="1:20" s="7" customFormat="1" ht="13.5" customHeight="1" x14ac:dyDescent="0.2">
      <c r="A3" s="328" t="s">
        <v>143</v>
      </c>
      <c r="B3" s="343" t="s">
        <v>168</v>
      </c>
      <c r="C3" s="372"/>
      <c r="D3" s="372"/>
      <c r="E3" s="343" t="s">
        <v>169</v>
      </c>
      <c r="F3" s="372"/>
      <c r="G3" s="372"/>
      <c r="J3" s="6"/>
      <c r="K3" s="6"/>
      <c r="L3" s="29"/>
      <c r="M3" s="29"/>
      <c r="N3" s="29"/>
      <c r="O3" s="29"/>
      <c r="P3" s="29"/>
      <c r="Q3" s="29"/>
      <c r="R3" s="29"/>
      <c r="S3" s="29"/>
    </row>
    <row r="4" spans="1:20" s="7" customFormat="1" ht="13.5" customHeight="1" x14ac:dyDescent="0.2">
      <c r="A4" s="368"/>
      <c r="B4" s="185" t="s">
        <v>170</v>
      </c>
      <c r="C4" s="185" t="s">
        <v>171</v>
      </c>
      <c r="D4" s="181" t="s">
        <v>172</v>
      </c>
      <c r="E4" s="31" t="s">
        <v>170</v>
      </c>
      <c r="F4" s="31" t="s">
        <v>171</v>
      </c>
      <c r="G4" s="170" t="s">
        <v>172</v>
      </c>
      <c r="H4" s="161"/>
      <c r="I4" s="161"/>
      <c r="J4" s="161"/>
      <c r="K4" s="161"/>
      <c r="L4" s="161"/>
      <c r="M4" s="161"/>
      <c r="N4" s="161"/>
      <c r="O4" s="29"/>
      <c r="P4" s="29"/>
      <c r="Q4" s="29"/>
      <c r="R4" s="29"/>
      <c r="S4" s="29"/>
    </row>
    <row r="5" spans="1:20" s="7" customFormat="1" ht="5.15" customHeight="1" x14ac:dyDescent="0.2">
      <c r="A5" s="14"/>
      <c r="B5" s="148"/>
      <c r="C5" s="92"/>
      <c r="D5" s="161"/>
      <c r="E5" s="92"/>
      <c r="F5" s="92"/>
      <c r="G5" s="93"/>
      <c r="H5" s="132"/>
      <c r="I5" s="132"/>
      <c r="J5" s="132"/>
      <c r="K5" s="132"/>
      <c r="L5" s="133"/>
      <c r="M5" s="161"/>
      <c r="N5" s="161"/>
      <c r="O5" s="29"/>
      <c r="P5" s="29"/>
      <c r="Q5" s="29"/>
      <c r="R5" s="29"/>
      <c r="S5" s="29"/>
    </row>
    <row r="6" spans="1:20" s="7" customFormat="1" ht="12.75" customHeight="1" x14ac:dyDescent="0.2">
      <c r="A6" s="14" t="s">
        <v>320</v>
      </c>
      <c r="B6" s="89">
        <v>42370</v>
      </c>
      <c r="C6" s="90">
        <v>42512</v>
      </c>
      <c r="D6" s="86">
        <v>142</v>
      </c>
      <c r="E6" s="92">
        <v>42513</v>
      </c>
      <c r="F6" s="92">
        <v>42735</v>
      </c>
      <c r="G6" s="93" t="s">
        <v>207</v>
      </c>
      <c r="H6" s="132"/>
      <c r="I6" s="132"/>
      <c r="J6" s="132"/>
      <c r="K6" s="132"/>
      <c r="L6" s="132"/>
      <c r="M6" s="133"/>
      <c r="N6" s="161"/>
      <c r="O6" s="161"/>
      <c r="P6" s="29"/>
      <c r="Q6" s="29"/>
      <c r="R6" s="29"/>
      <c r="S6" s="29"/>
      <c r="T6" s="29"/>
    </row>
    <row r="7" spans="1:20" s="7" customFormat="1" ht="12.75" customHeight="1" x14ac:dyDescent="0.2">
      <c r="A7" s="14"/>
      <c r="B7" s="148"/>
      <c r="C7" s="92"/>
      <c r="D7" s="161"/>
      <c r="E7" s="92"/>
      <c r="F7" s="92"/>
      <c r="G7" s="93"/>
      <c r="H7" s="132"/>
      <c r="I7" s="132"/>
      <c r="J7" s="132"/>
      <c r="K7" s="132"/>
      <c r="L7" s="132"/>
      <c r="M7" s="133"/>
      <c r="N7" s="161"/>
      <c r="O7" s="161"/>
      <c r="P7" s="29"/>
      <c r="Q7" s="29"/>
      <c r="R7" s="29"/>
      <c r="S7" s="29"/>
      <c r="T7" s="29"/>
    </row>
    <row r="8" spans="1:20" s="7" customFormat="1" ht="12.75" customHeight="1" x14ac:dyDescent="0.2">
      <c r="A8" s="14" t="s">
        <v>208</v>
      </c>
      <c r="B8" s="89">
        <v>42746</v>
      </c>
      <c r="C8" s="90">
        <v>42858</v>
      </c>
      <c r="D8" s="86">
        <v>114</v>
      </c>
      <c r="E8" s="92">
        <v>42736</v>
      </c>
      <c r="F8" s="92">
        <v>42745</v>
      </c>
      <c r="G8" s="93" t="s">
        <v>209</v>
      </c>
      <c r="H8" s="132"/>
      <c r="I8" s="132"/>
      <c r="J8" s="132"/>
      <c r="K8" s="132"/>
      <c r="L8" s="132"/>
      <c r="M8" s="133"/>
      <c r="N8" s="161"/>
      <c r="O8" s="161"/>
      <c r="P8" s="29"/>
      <c r="Q8" s="29"/>
      <c r="R8" s="29"/>
      <c r="S8" s="29"/>
      <c r="T8" s="29"/>
    </row>
    <row r="9" spans="1:20" s="7" customFormat="1" ht="14.25" customHeight="1" x14ac:dyDescent="0.2">
      <c r="A9" s="14"/>
      <c r="B9" s="149" t="s">
        <v>210</v>
      </c>
      <c r="C9" s="143" t="s">
        <v>211</v>
      </c>
      <c r="D9" s="88">
        <v>4</v>
      </c>
      <c r="E9" s="92">
        <v>42859</v>
      </c>
      <c r="F9" s="92">
        <v>42861</v>
      </c>
      <c r="G9" s="88">
        <v>3</v>
      </c>
      <c r="H9" s="132"/>
      <c r="I9" s="132"/>
      <c r="J9" s="132"/>
      <c r="K9" s="132"/>
      <c r="L9" s="132"/>
      <c r="M9" s="133"/>
      <c r="N9" s="161"/>
      <c r="O9" s="161"/>
      <c r="P9" s="29"/>
      <c r="Q9" s="29"/>
      <c r="R9" s="29"/>
      <c r="S9" s="29"/>
      <c r="T9" s="29"/>
    </row>
    <row r="10" spans="1:20" s="7" customFormat="1" ht="12.75" customHeight="1" x14ac:dyDescent="0.2">
      <c r="A10" s="14"/>
      <c r="B10" s="150"/>
      <c r="D10" s="161"/>
      <c r="E10" s="92">
        <v>42866</v>
      </c>
      <c r="F10" s="92">
        <v>43100</v>
      </c>
      <c r="G10" s="161">
        <v>235</v>
      </c>
      <c r="H10" s="132"/>
      <c r="I10" s="132"/>
      <c r="J10" s="132"/>
      <c r="K10" s="132"/>
      <c r="L10" s="132"/>
      <c r="M10" s="133"/>
      <c r="N10" s="161"/>
      <c r="O10" s="161"/>
      <c r="P10" s="29"/>
      <c r="Q10" s="29"/>
      <c r="R10" s="29"/>
      <c r="S10" s="29"/>
      <c r="T10" s="29"/>
    </row>
    <row r="11" spans="1:20" s="7" customFormat="1" ht="4.5" customHeight="1" x14ac:dyDescent="0.2">
      <c r="A11" s="10"/>
      <c r="B11" s="151"/>
      <c r="D11" s="161"/>
      <c r="E11" s="92"/>
      <c r="F11" s="92"/>
      <c r="G11" s="161"/>
      <c r="H11" s="132"/>
      <c r="I11" s="132"/>
      <c r="J11" s="132"/>
      <c r="K11" s="132"/>
      <c r="L11" s="132"/>
      <c r="M11" s="133"/>
      <c r="N11" s="161"/>
      <c r="O11" s="161"/>
      <c r="P11" s="29"/>
      <c r="Q11" s="29"/>
      <c r="R11" s="29"/>
      <c r="S11" s="29"/>
      <c r="T11" s="29"/>
    </row>
    <row r="12" spans="1:20" s="7" customFormat="1" ht="11.5" customHeight="1" x14ac:dyDescent="0.2">
      <c r="A12" s="10" t="s">
        <v>212</v>
      </c>
      <c r="B12" s="142">
        <v>43115</v>
      </c>
      <c r="C12" s="142">
        <v>43216</v>
      </c>
      <c r="D12" s="161">
        <v>102</v>
      </c>
      <c r="E12" s="142">
        <v>43101</v>
      </c>
      <c r="F12" s="142">
        <v>43114</v>
      </c>
      <c r="G12" s="88">
        <v>14</v>
      </c>
      <c r="H12" s="132"/>
      <c r="I12" s="132"/>
      <c r="J12" s="132"/>
      <c r="K12" s="132"/>
      <c r="L12" s="132"/>
      <c r="M12" s="133"/>
      <c r="N12" s="161"/>
      <c r="O12" s="161"/>
      <c r="P12" s="29"/>
      <c r="Q12" s="29"/>
      <c r="R12" s="29"/>
      <c r="S12" s="29"/>
      <c r="T12" s="29"/>
    </row>
    <row r="13" spans="1:20" s="7" customFormat="1" ht="11.5" customHeight="1" x14ac:dyDescent="0.2">
      <c r="A13" s="10"/>
      <c r="B13" s="142">
        <v>43219</v>
      </c>
      <c r="C13" s="142">
        <v>43224</v>
      </c>
      <c r="D13" s="161">
        <v>5</v>
      </c>
      <c r="E13" s="92">
        <v>43217</v>
      </c>
      <c r="F13" s="92">
        <v>43218</v>
      </c>
      <c r="G13" s="161">
        <v>2</v>
      </c>
      <c r="H13" s="132"/>
      <c r="I13" s="132"/>
      <c r="J13" s="132"/>
      <c r="K13" s="132"/>
      <c r="L13" s="132"/>
      <c r="M13" s="133"/>
      <c r="N13" s="161"/>
      <c r="O13" s="161"/>
      <c r="P13" s="29"/>
      <c r="Q13" s="29"/>
      <c r="R13" s="29"/>
      <c r="S13" s="29"/>
      <c r="T13" s="29"/>
    </row>
    <row r="14" spans="1:20" s="7" customFormat="1" ht="11.5" customHeight="1" x14ac:dyDescent="0.2">
      <c r="A14" s="10"/>
      <c r="B14" s="142">
        <v>43228</v>
      </c>
      <c r="C14" s="142">
        <v>43326</v>
      </c>
      <c r="D14" s="161">
        <v>99</v>
      </c>
      <c r="E14" s="92">
        <v>43328</v>
      </c>
      <c r="F14" s="92">
        <v>43331</v>
      </c>
      <c r="G14" s="161">
        <v>6</v>
      </c>
      <c r="H14" s="132"/>
      <c r="I14" s="132"/>
      <c r="J14" s="132"/>
      <c r="K14" s="132"/>
      <c r="L14" s="132"/>
      <c r="M14" s="133"/>
      <c r="N14" s="161"/>
      <c r="O14" s="161"/>
      <c r="P14" s="29"/>
      <c r="Q14" s="29"/>
      <c r="R14" s="29"/>
      <c r="S14" s="29"/>
      <c r="T14" s="29"/>
    </row>
    <row r="15" spans="1:20" s="7" customFormat="1" ht="11.5" customHeight="1" x14ac:dyDescent="0.2">
      <c r="A15" s="10"/>
      <c r="B15" s="142">
        <v>43333</v>
      </c>
      <c r="C15" s="142">
        <v>43395</v>
      </c>
      <c r="D15" s="161">
        <v>63</v>
      </c>
      <c r="E15" s="92">
        <v>43396</v>
      </c>
      <c r="F15" s="92">
        <v>43465</v>
      </c>
      <c r="G15" s="161">
        <v>70</v>
      </c>
      <c r="H15" s="132"/>
      <c r="I15" s="132"/>
      <c r="J15" s="132"/>
      <c r="K15" s="132"/>
      <c r="L15" s="132"/>
      <c r="M15" s="133"/>
      <c r="N15" s="161"/>
      <c r="O15" s="161"/>
      <c r="P15" s="29"/>
      <c r="Q15" s="29"/>
      <c r="R15" s="29"/>
      <c r="S15" s="29"/>
      <c r="T15" s="29"/>
    </row>
    <row r="16" spans="1:20" s="7" customFormat="1" ht="3.75" customHeight="1" x14ac:dyDescent="0.2">
      <c r="A16" s="10"/>
      <c r="B16" s="142"/>
      <c r="C16" s="142"/>
      <c r="D16" s="161"/>
      <c r="E16" s="92"/>
      <c r="F16" s="92"/>
      <c r="G16" s="161"/>
      <c r="H16" s="132"/>
      <c r="I16" s="132"/>
      <c r="J16" s="132"/>
      <c r="K16" s="132"/>
      <c r="L16" s="132"/>
      <c r="M16" s="133"/>
      <c r="N16" s="161"/>
      <c r="O16" s="161"/>
      <c r="P16" s="29"/>
      <c r="Q16" s="29"/>
      <c r="R16" s="29"/>
      <c r="S16" s="29"/>
      <c r="T16" s="29"/>
    </row>
    <row r="17" spans="1:20" s="7" customFormat="1" ht="11.5" customHeight="1" x14ac:dyDescent="0.2">
      <c r="A17" s="10" t="s">
        <v>213</v>
      </c>
      <c r="B17" s="141">
        <v>43473</v>
      </c>
      <c r="C17" s="141">
        <v>43586</v>
      </c>
      <c r="D17" s="161">
        <v>114</v>
      </c>
      <c r="E17" s="92">
        <v>43466</v>
      </c>
      <c r="F17" s="92">
        <v>43472</v>
      </c>
      <c r="G17" s="161">
        <v>7</v>
      </c>
      <c r="H17" s="132"/>
      <c r="I17" s="132"/>
      <c r="J17" s="132"/>
      <c r="K17" s="132"/>
      <c r="L17" s="132"/>
      <c r="M17" s="133"/>
      <c r="N17" s="161"/>
      <c r="O17" s="161"/>
      <c r="P17" s="29"/>
      <c r="Q17" s="29"/>
      <c r="R17" s="29"/>
      <c r="S17" s="29"/>
      <c r="T17" s="29"/>
    </row>
    <row r="18" spans="1:20" s="7" customFormat="1" ht="15" customHeight="1" x14ac:dyDescent="0.2">
      <c r="A18" s="10"/>
      <c r="B18" s="142"/>
      <c r="C18" s="142"/>
      <c r="D18" s="161"/>
      <c r="E18" s="92">
        <v>43588</v>
      </c>
      <c r="F18" s="92">
        <v>43830</v>
      </c>
      <c r="G18" s="161">
        <v>242</v>
      </c>
      <c r="H18" s="132"/>
      <c r="I18" s="132"/>
      <c r="J18" s="132"/>
      <c r="K18" s="132"/>
      <c r="L18" s="132"/>
      <c r="M18" s="133"/>
      <c r="N18" s="161"/>
      <c r="O18" s="161"/>
      <c r="P18" s="29"/>
      <c r="Q18" s="29"/>
      <c r="R18" s="29"/>
      <c r="S18" s="29"/>
      <c r="T18" s="29"/>
    </row>
    <row r="19" spans="1:20" s="7" customFormat="1" ht="3" customHeight="1" x14ac:dyDescent="0.2">
      <c r="A19" s="10"/>
      <c r="B19" s="142"/>
      <c r="C19" s="142"/>
      <c r="D19" s="161"/>
      <c r="E19" s="92"/>
      <c r="F19" s="92"/>
      <c r="G19" s="161"/>
      <c r="H19" s="132"/>
      <c r="I19" s="132"/>
      <c r="J19" s="132"/>
      <c r="K19" s="132"/>
      <c r="L19" s="132"/>
      <c r="M19" s="133"/>
      <c r="N19" s="161"/>
      <c r="O19" s="161"/>
      <c r="P19" s="29"/>
      <c r="Q19" s="29"/>
      <c r="R19" s="29"/>
      <c r="S19" s="29"/>
      <c r="T19" s="29"/>
    </row>
    <row r="20" spans="1:20" s="7" customFormat="1" ht="11.5" customHeight="1" x14ac:dyDescent="0.2">
      <c r="A20" s="10" t="s">
        <v>228</v>
      </c>
      <c r="B20" s="142">
        <v>43842</v>
      </c>
      <c r="C20" s="142">
        <v>44024</v>
      </c>
      <c r="D20" s="161">
        <v>181</v>
      </c>
      <c r="E20" s="92">
        <v>43831</v>
      </c>
      <c r="F20" s="92">
        <v>43841</v>
      </c>
      <c r="G20" s="161">
        <v>11</v>
      </c>
      <c r="H20" s="132"/>
      <c r="I20" s="132"/>
      <c r="J20" s="132"/>
      <c r="K20" s="132"/>
      <c r="L20" s="132"/>
      <c r="M20" s="133"/>
      <c r="N20" s="161"/>
      <c r="O20" s="161"/>
      <c r="P20" s="29"/>
      <c r="Q20" s="29"/>
      <c r="R20" s="29"/>
      <c r="S20" s="29"/>
      <c r="T20" s="29"/>
    </row>
    <row r="21" spans="1:20" s="7" customFormat="1" ht="11.5" customHeight="1" x14ac:dyDescent="0.2">
      <c r="A21" s="10"/>
      <c r="B21" s="142"/>
      <c r="C21" s="142"/>
      <c r="D21" s="161"/>
      <c r="E21" s="92">
        <v>44024</v>
      </c>
      <c r="F21" s="92">
        <v>44196</v>
      </c>
      <c r="G21" s="161">
        <v>173</v>
      </c>
      <c r="H21" s="132"/>
      <c r="I21" s="132"/>
      <c r="J21" s="132"/>
      <c r="K21" s="132"/>
      <c r="L21" s="132"/>
      <c r="M21" s="133"/>
      <c r="N21" s="161"/>
      <c r="O21" s="161"/>
      <c r="P21" s="29"/>
      <c r="Q21" s="29"/>
      <c r="R21" s="29"/>
      <c r="S21" s="29"/>
      <c r="T21" s="29"/>
    </row>
    <row r="22" spans="1:20" s="7" customFormat="1" ht="3.75" customHeight="1" x14ac:dyDescent="0.2">
      <c r="A22" s="10"/>
      <c r="B22" s="142"/>
      <c r="C22" s="142"/>
      <c r="D22" s="161"/>
      <c r="E22" s="92"/>
      <c r="F22" s="92"/>
      <c r="G22" s="161"/>
      <c r="H22" s="132"/>
      <c r="I22" s="132"/>
      <c r="J22" s="132"/>
      <c r="K22" s="132"/>
      <c r="L22" s="133"/>
      <c r="M22" s="161"/>
      <c r="N22" s="161"/>
      <c r="O22" s="29"/>
      <c r="P22" s="29"/>
      <c r="Q22" s="29"/>
      <c r="R22" s="29"/>
      <c r="S22" s="29"/>
    </row>
    <row r="23" spans="1:20" s="7" customFormat="1" ht="11.5" customHeight="1" x14ac:dyDescent="0.2">
      <c r="A23" s="10" t="s">
        <v>262</v>
      </c>
      <c r="B23" s="142">
        <v>44254</v>
      </c>
      <c r="C23" s="142">
        <v>44290</v>
      </c>
      <c r="D23" s="161">
        <v>38</v>
      </c>
      <c r="E23" s="92">
        <v>44197</v>
      </c>
      <c r="F23" s="92">
        <v>44253</v>
      </c>
      <c r="G23" s="161">
        <v>57</v>
      </c>
      <c r="H23" s="132"/>
      <c r="I23" s="132"/>
      <c r="J23" s="132"/>
      <c r="K23" s="132"/>
      <c r="L23" s="133"/>
      <c r="M23" s="161"/>
      <c r="N23" s="161"/>
      <c r="O23" s="29"/>
      <c r="P23" s="29"/>
      <c r="Q23" s="29"/>
      <c r="R23" s="29"/>
      <c r="S23" s="29"/>
    </row>
    <row r="24" spans="1:20" s="7" customFormat="1" ht="11.5" customHeight="1" x14ac:dyDescent="0.2">
      <c r="A24" s="10"/>
      <c r="B24" s="142"/>
      <c r="C24" s="142"/>
      <c r="D24" s="161"/>
      <c r="E24" s="92">
        <v>44291</v>
      </c>
      <c r="F24" s="92">
        <v>44561</v>
      </c>
      <c r="G24" s="161">
        <v>271</v>
      </c>
      <c r="H24" s="132"/>
      <c r="I24" s="132"/>
      <c r="J24" s="132"/>
      <c r="K24" s="132"/>
      <c r="L24" s="133"/>
      <c r="M24" s="161"/>
      <c r="N24" s="161"/>
      <c r="O24" s="29"/>
      <c r="P24" s="29"/>
      <c r="Q24" s="29"/>
      <c r="R24" s="29"/>
      <c r="S24" s="29"/>
    </row>
    <row r="25" spans="1:20" s="7" customFormat="1" ht="3.75" customHeight="1" x14ac:dyDescent="0.2">
      <c r="A25" s="10"/>
      <c r="B25" s="142"/>
      <c r="C25" s="142"/>
      <c r="D25" s="186"/>
      <c r="E25" s="92"/>
      <c r="F25" s="92"/>
      <c r="G25" s="186"/>
      <c r="H25" s="132"/>
      <c r="I25" s="132"/>
      <c r="J25" s="132"/>
      <c r="K25" s="132"/>
      <c r="L25" s="133"/>
      <c r="M25" s="186"/>
      <c r="N25" s="186"/>
      <c r="O25" s="29"/>
      <c r="P25" s="29"/>
      <c r="Q25" s="29"/>
      <c r="R25" s="29"/>
      <c r="S25" s="29"/>
    </row>
    <row r="26" spans="1:20" s="7" customFormat="1" ht="11.5" customHeight="1" x14ac:dyDescent="0.2">
      <c r="A26" s="10">
        <v>3</v>
      </c>
      <c r="B26" s="142">
        <v>44574</v>
      </c>
      <c r="C26" s="142">
        <v>44701</v>
      </c>
      <c r="D26" s="192">
        <v>128</v>
      </c>
      <c r="E26" s="92">
        <v>44562</v>
      </c>
      <c r="F26" s="92">
        <v>44573</v>
      </c>
      <c r="G26" s="192">
        <v>12</v>
      </c>
      <c r="H26" s="132"/>
      <c r="I26" s="132"/>
      <c r="J26" s="132"/>
      <c r="K26" s="132"/>
      <c r="L26" s="133"/>
      <c r="M26" s="186"/>
      <c r="N26" s="186"/>
      <c r="O26" s="29"/>
      <c r="P26" s="29"/>
      <c r="Q26" s="29"/>
      <c r="R26" s="29"/>
      <c r="S26" s="29"/>
    </row>
    <row r="27" spans="1:20" s="7" customFormat="1" ht="11.5" customHeight="1" x14ac:dyDescent="0.2">
      <c r="A27" s="10"/>
      <c r="B27" s="142"/>
      <c r="C27" s="142"/>
      <c r="D27" s="192"/>
      <c r="E27" s="92">
        <v>44703</v>
      </c>
      <c r="F27" s="92">
        <v>44926</v>
      </c>
      <c r="G27" s="192">
        <v>224</v>
      </c>
      <c r="H27" s="132"/>
      <c r="I27" s="132"/>
      <c r="J27" s="132"/>
      <c r="K27" s="132"/>
      <c r="L27" s="133"/>
      <c r="M27" s="186"/>
      <c r="N27" s="186"/>
      <c r="O27" s="29"/>
      <c r="P27" s="29"/>
      <c r="Q27" s="29"/>
      <c r="R27" s="29"/>
      <c r="S27" s="29"/>
    </row>
    <row r="28" spans="1:20" s="7" customFormat="1" ht="3.75" customHeight="1" x14ac:dyDescent="0.2">
      <c r="A28" s="10"/>
      <c r="B28" s="142"/>
      <c r="C28" s="142"/>
      <c r="D28" s="161"/>
      <c r="E28" s="92"/>
      <c r="F28" s="92"/>
      <c r="G28" s="161"/>
      <c r="H28" s="132"/>
      <c r="I28" s="132"/>
      <c r="J28" s="132"/>
      <c r="K28" s="132"/>
      <c r="L28" s="133"/>
      <c r="M28" s="161"/>
      <c r="N28" s="161"/>
      <c r="O28" s="29"/>
      <c r="P28" s="29"/>
      <c r="Q28" s="29"/>
      <c r="R28" s="29"/>
      <c r="S28" s="29"/>
    </row>
    <row r="29" spans="1:20" s="7" customFormat="1" ht="11.5" customHeight="1" x14ac:dyDescent="0.2">
      <c r="A29" s="10">
        <v>4</v>
      </c>
      <c r="B29" s="142">
        <v>44957</v>
      </c>
      <c r="C29" s="142">
        <v>45059</v>
      </c>
      <c r="D29" s="222">
        <v>103</v>
      </c>
      <c r="E29" s="92">
        <v>44562</v>
      </c>
      <c r="F29" s="92">
        <v>44590</v>
      </c>
      <c r="G29" s="222">
        <v>29</v>
      </c>
      <c r="H29" s="132"/>
      <c r="I29" s="132"/>
      <c r="J29" s="132"/>
      <c r="K29" s="132"/>
      <c r="L29" s="133"/>
      <c r="M29" s="205"/>
      <c r="N29" s="205"/>
      <c r="O29" s="29"/>
      <c r="P29" s="29"/>
      <c r="Q29" s="29"/>
      <c r="R29" s="29"/>
      <c r="S29" s="29"/>
    </row>
    <row r="30" spans="1:20" s="7" customFormat="1" ht="11.5" customHeight="1" x14ac:dyDescent="0.2">
      <c r="A30" s="10"/>
      <c r="B30" s="142"/>
      <c r="C30" s="142"/>
      <c r="D30" s="222"/>
      <c r="E30" s="92">
        <v>44695</v>
      </c>
      <c r="F30" s="92">
        <v>44926</v>
      </c>
      <c r="G30" s="222">
        <v>232</v>
      </c>
      <c r="H30" s="132"/>
      <c r="I30" s="132"/>
      <c r="J30" s="132"/>
      <c r="K30" s="132"/>
      <c r="L30" s="133"/>
      <c r="M30" s="205"/>
      <c r="N30" s="205"/>
      <c r="O30" s="29"/>
      <c r="P30" s="29"/>
      <c r="Q30" s="29"/>
      <c r="R30" s="29"/>
      <c r="S30" s="29"/>
    </row>
    <row r="31" spans="1:20" s="7" customFormat="1" ht="3.75" customHeight="1" x14ac:dyDescent="0.2">
      <c r="A31" s="10"/>
      <c r="B31" s="142"/>
      <c r="C31" s="142"/>
      <c r="D31" s="236"/>
      <c r="E31" s="92"/>
      <c r="F31" s="92"/>
      <c r="G31" s="236"/>
      <c r="H31" s="132"/>
      <c r="I31" s="132"/>
      <c r="J31" s="132"/>
      <c r="K31" s="132"/>
      <c r="L31" s="133"/>
      <c r="M31" s="236"/>
      <c r="N31" s="236"/>
      <c r="O31" s="29"/>
      <c r="P31" s="29"/>
      <c r="Q31" s="29"/>
      <c r="R31" s="29"/>
      <c r="S31" s="29"/>
    </row>
    <row r="32" spans="1:20" s="7" customFormat="1" ht="11.5" customHeight="1" x14ac:dyDescent="0.2">
      <c r="A32" s="10">
        <v>5</v>
      </c>
      <c r="B32" s="259">
        <v>44942</v>
      </c>
      <c r="C32" s="259">
        <v>45056</v>
      </c>
      <c r="D32" s="260">
        <v>115</v>
      </c>
      <c r="E32" s="261">
        <v>44927</v>
      </c>
      <c r="F32" s="261">
        <v>44941</v>
      </c>
      <c r="G32" s="260">
        <v>15</v>
      </c>
      <c r="H32" s="132"/>
      <c r="I32" s="132"/>
      <c r="J32" s="132"/>
      <c r="K32" s="132"/>
      <c r="L32" s="133"/>
      <c r="M32" s="236"/>
      <c r="N32" s="236"/>
      <c r="O32" s="29"/>
      <c r="P32" s="29"/>
      <c r="Q32" s="29"/>
      <c r="R32" s="29"/>
      <c r="S32" s="29"/>
    </row>
    <row r="33" spans="1:25" s="7" customFormat="1" ht="11.5" customHeight="1" x14ac:dyDescent="0.2">
      <c r="A33" s="10"/>
      <c r="B33" s="259">
        <v>45241</v>
      </c>
      <c r="C33" s="259">
        <v>45241</v>
      </c>
      <c r="D33" s="260">
        <v>1</v>
      </c>
      <c r="E33" s="261">
        <v>45057</v>
      </c>
      <c r="F33" s="261">
        <v>45240</v>
      </c>
      <c r="G33" s="260">
        <v>184</v>
      </c>
      <c r="H33" s="132"/>
      <c r="I33" s="132"/>
      <c r="J33" s="132"/>
      <c r="K33" s="132"/>
      <c r="L33" s="133"/>
      <c r="M33" s="236"/>
      <c r="N33" s="236"/>
      <c r="O33" s="29"/>
      <c r="P33" s="29"/>
      <c r="Q33" s="29"/>
      <c r="R33" s="29"/>
      <c r="S33" s="29"/>
    </row>
    <row r="34" spans="1:25" s="7" customFormat="1" ht="11.5" customHeight="1" x14ac:dyDescent="0.2">
      <c r="A34" s="10"/>
      <c r="B34" s="259">
        <v>45259</v>
      </c>
      <c r="C34" s="259">
        <v>45291</v>
      </c>
      <c r="D34" s="260">
        <v>33</v>
      </c>
      <c r="E34" s="261">
        <v>45242</v>
      </c>
      <c r="F34" s="261">
        <v>45258</v>
      </c>
      <c r="G34" s="260">
        <v>17</v>
      </c>
      <c r="H34" s="132"/>
      <c r="I34" s="132"/>
      <c r="J34" s="132"/>
      <c r="K34" s="132"/>
      <c r="L34" s="133"/>
      <c r="M34" s="257"/>
      <c r="N34" s="257"/>
      <c r="O34" s="29"/>
      <c r="P34" s="29"/>
      <c r="Q34" s="29"/>
      <c r="R34" s="29"/>
      <c r="S34" s="29"/>
    </row>
    <row r="35" spans="1:25" s="7" customFormat="1" ht="3.75" customHeight="1" x14ac:dyDescent="0.2">
      <c r="A35" s="10"/>
      <c r="B35" s="142"/>
      <c r="C35" s="142"/>
      <c r="D35" s="272"/>
      <c r="E35" s="92"/>
      <c r="F35" s="92"/>
      <c r="G35" s="272"/>
      <c r="H35" s="132"/>
      <c r="I35" s="132"/>
      <c r="J35" s="132"/>
      <c r="K35" s="132"/>
      <c r="L35" s="133"/>
      <c r="M35" s="272"/>
      <c r="N35" s="272"/>
      <c r="O35" s="29"/>
      <c r="P35" s="29"/>
      <c r="Q35" s="29"/>
      <c r="R35" s="29"/>
      <c r="S35" s="29"/>
    </row>
    <row r="36" spans="1:25" s="7" customFormat="1" ht="11.5" customHeight="1" x14ac:dyDescent="0.2">
      <c r="A36" s="10">
        <v>6</v>
      </c>
      <c r="B36" s="303">
        <v>45658</v>
      </c>
      <c r="C36" s="303">
        <v>45752</v>
      </c>
      <c r="D36" s="305">
        <f>(_xlfn.DAYS(C36,B36))+2</f>
        <v>96</v>
      </c>
      <c r="E36" s="304">
        <v>45753</v>
      </c>
      <c r="F36" s="304">
        <v>46022</v>
      </c>
      <c r="G36" s="305">
        <f>_xlfn.DAYS(F36,E36)+1</f>
        <v>270</v>
      </c>
      <c r="H36" s="132"/>
      <c r="I36" s="132"/>
      <c r="J36" s="132"/>
      <c r="K36" s="132"/>
      <c r="L36" s="133"/>
      <c r="M36" s="272"/>
      <c r="N36" s="272"/>
      <c r="O36" s="29"/>
      <c r="P36" s="29"/>
      <c r="Q36" s="29"/>
      <c r="R36" s="29"/>
      <c r="S36" s="29"/>
    </row>
    <row r="37" spans="1:25" s="7" customFormat="1" ht="6" customHeight="1" x14ac:dyDescent="0.2">
      <c r="A37" s="169"/>
      <c r="B37" s="152"/>
      <c r="C37" s="152"/>
      <c r="D37" s="162"/>
      <c r="E37" s="87"/>
      <c r="F37" s="92"/>
      <c r="G37" s="161"/>
      <c r="H37" s="132"/>
      <c r="I37" s="132"/>
      <c r="J37" s="132"/>
      <c r="K37" s="132"/>
      <c r="L37" s="133"/>
      <c r="M37" s="161"/>
      <c r="N37" s="161"/>
      <c r="O37" s="29"/>
      <c r="P37" s="29"/>
      <c r="Q37" s="29"/>
      <c r="R37" s="29"/>
      <c r="S37" s="29"/>
    </row>
    <row r="38" spans="1:25" s="7" customFormat="1" ht="15" customHeight="1" x14ac:dyDescent="0.2">
      <c r="A38" s="13"/>
      <c r="B38" s="171"/>
      <c r="C38" s="171"/>
      <c r="D38" s="9"/>
      <c r="E38" s="171"/>
      <c r="F38" s="394" t="s">
        <v>174</v>
      </c>
      <c r="G38" s="394"/>
      <c r="H38" s="132"/>
      <c r="I38" s="132"/>
      <c r="J38" s="132"/>
      <c r="K38" s="132"/>
      <c r="L38" s="133"/>
      <c r="M38" s="161"/>
      <c r="N38" s="161"/>
      <c r="O38" s="29"/>
      <c r="P38" s="29"/>
      <c r="Q38" s="29"/>
      <c r="R38" s="29"/>
      <c r="S38" s="29"/>
    </row>
    <row r="39" spans="1:25" s="7" customFormat="1" ht="15" customHeight="1" x14ac:dyDescent="0.2">
      <c r="A39" s="13"/>
      <c r="B39" s="171"/>
      <c r="C39" s="171"/>
      <c r="D39" s="9"/>
      <c r="E39" s="171"/>
      <c r="F39" s="9"/>
      <c r="G39" s="9"/>
      <c r="H39" s="132"/>
      <c r="I39" s="132"/>
      <c r="J39" s="132"/>
      <c r="K39" s="132"/>
      <c r="L39" s="133"/>
      <c r="M39" s="161"/>
      <c r="N39" s="161"/>
      <c r="O39" s="29"/>
      <c r="P39" s="29"/>
      <c r="Q39" s="29"/>
      <c r="R39" s="29"/>
      <c r="S39" s="29"/>
    </row>
    <row r="40" spans="1:25" s="7" customFormat="1" ht="15" customHeight="1" x14ac:dyDescent="0.2">
      <c r="B40" s="112"/>
      <c r="C40" s="112"/>
      <c r="D40" s="114"/>
      <c r="E40" s="112"/>
      <c r="F40" s="112"/>
      <c r="G40" s="114"/>
      <c r="H40" s="9"/>
      <c r="I40" s="16"/>
      <c r="J40" s="9"/>
      <c r="K40" s="112"/>
    </row>
    <row r="41" spans="1:25" s="7" customFormat="1" ht="20.149999999999999" customHeight="1" x14ac:dyDescent="0.2">
      <c r="A41" s="157" t="s">
        <v>254</v>
      </c>
      <c r="B41" s="2"/>
      <c r="C41" s="2"/>
      <c r="D41" s="3"/>
      <c r="E41" s="4"/>
      <c r="F41" s="104"/>
      <c r="G41" s="104"/>
      <c r="I41" s="9"/>
      <c r="J41" s="16"/>
      <c r="K41" s="9"/>
      <c r="L41" s="112"/>
    </row>
    <row r="42" spans="1:25" s="7" customFormat="1" ht="15" customHeight="1" x14ac:dyDescent="0.2">
      <c r="A42" s="6"/>
      <c r="B42" s="6"/>
      <c r="C42" s="6"/>
      <c r="D42" s="6"/>
      <c r="E42" s="6"/>
      <c r="H42" s="30"/>
      <c r="I42" s="30" t="s">
        <v>6</v>
      </c>
      <c r="J42" s="104"/>
      <c r="L42" s="15"/>
      <c r="M42" s="16"/>
      <c r="N42" s="15"/>
      <c r="O42" s="112"/>
    </row>
    <row r="43" spans="1:25" s="7" customFormat="1" ht="18" customHeight="1" x14ac:dyDescent="0.2">
      <c r="A43" s="160" t="s">
        <v>175</v>
      </c>
      <c r="B43" s="343" t="s">
        <v>176</v>
      </c>
      <c r="C43" s="309"/>
      <c r="D43" s="343" t="s">
        <v>177</v>
      </c>
      <c r="E43" s="309"/>
      <c r="F43" s="343" t="s">
        <v>178</v>
      </c>
      <c r="G43" s="309"/>
      <c r="H43" s="343" t="s">
        <v>179</v>
      </c>
      <c r="I43" s="344"/>
      <c r="J43" s="104"/>
      <c r="K43" s="9"/>
      <c r="L43" s="9"/>
      <c r="M43" s="16"/>
      <c r="N43" s="9"/>
      <c r="O43" s="171"/>
      <c r="P43" s="9"/>
      <c r="Q43" s="9"/>
      <c r="R43" s="9"/>
      <c r="S43" s="161"/>
      <c r="T43" s="161"/>
      <c r="U43" s="29"/>
      <c r="V43" s="29"/>
      <c r="W43" s="29"/>
      <c r="Y43" s="88"/>
    </row>
    <row r="44" spans="1:25" s="7" customFormat="1" ht="6" customHeight="1" x14ac:dyDescent="0.2">
      <c r="A44" s="165"/>
      <c r="B44" s="161"/>
      <c r="C44" s="161"/>
      <c r="D44" s="161"/>
      <c r="E44" s="161"/>
      <c r="F44" s="161"/>
      <c r="G44" s="161"/>
      <c r="H44" s="161"/>
      <c r="K44" s="9"/>
      <c r="L44" s="9"/>
      <c r="M44" s="16"/>
      <c r="N44" s="9"/>
      <c r="O44" s="171"/>
      <c r="P44" s="9"/>
      <c r="Q44" s="9"/>
      <c r="R44" s="9"/>
      <c r="S44" s="161"/>
      <c r="T44" s="161"/>
      <c r="U44" s="29"/>
      <c r="V44" s="29"/>
      <c r="W44" s="29"/>
      <c r="Y44" s="88"/>
    </row>
    <row r="45" spans="1:25" s="7" customFormat="1" ht="15" customHeight="1" x14ac:dyDescent="0.2">
      <c r="A45" s="10" t="s">
        <v>258</v>
      </c>
      <c r="B45" s="389">
        <v>65</v>
      </c>
      <c r="C45" s="390"/>
      <c r="D45" s="391">
        <v>41.72</v>
      </c>
      <c r="E45" s="391"/>
      <c r="F45" s="391">
        <v>3.84</v>
      </c>
      <c r="G45" s="391"/>
      <c r="H45" s="390">
        <v>109000</v>
      </c>
      <c r="I45" s="390"/>
      <c r="J45" s="88"/>
      <c r="L45" s="15"/>
      <c r="M45" s="16"/>
      <c r="N45" s="15"/>
      <c r="O45" s="112"/>
    </row>
    <row r="46" spans="1:25" s="7" customFormat="1" ht="15" customHeight="1" x14ac:dyDescent="0.2">
      <c r="A46" s="10">
        <v>2</v>
      </c>
      <c r="B46" s="389">
        <v>65</v>
      </c>
      <c r="C46" s="390"/>
      <c r="D46" s="391">
        <v>41.72</v>
      </c>
      <c r="E46" s="391"/>
      <c r="F46" s="391">
        <v>3.84</v>
      </c>
      <c r="G46" s="391"/>
      <c r="H46" s="390">
        <v>109000</v>
      </c>
      <c r="I46" s="390"/>
      <c r="J46" s="88"/>
      <c r="L46" s="15"/>
      <c r="M46" s="16"/>
      <c r="N46" s="15"/>
      <c r="O46" s="112"/>
    </row>
    <row r="47" spans="1:25" s="7" customFormat="1" ht="15" customHeight="1" x14ac:dyDescent="0.2">
      <c r="A47" s="10">
        <v>3</v>
      </c>
      <c r="B47" s="389">
        <v>65</v>
      </c>
      <c r="C47" s="390"/>
      <c r="D47" s="391">
        <v>41.63</v>
      </c>
      <c r="E47" s="391"/>
      <c r="F47" s="391">
        <v>3.86</v>
      </c>
      <c r="G47" s="391"/>
      <c r="H47" s="390">
        <v>108000</v>
      </c>
      <c r="I47" s="390"/>
      <c r="J47" s="88"/>
      <c r="L47" s="15"/>
      <c r="M47" s="16"/>
      <c r="N47" s="15"/>
      <c r="O47" s="112"/>
    </row>
    <row r="48" spans="1:25" s="7" customFormat="1" ht="15" customHeight="1" x14ac:dyDescent="0.2">
      <c r="A48" s="10">
        <v>4</v>
      </c>
      <c r="B48" s="389">
        <v>64</v>
      </c>
      <c r="C48" s="392"/>
      <c r="D48" s="393">
        <v>41.63</v>
      </c>
      <c r="E48" s="393"/>
      <c r="F48" s="393">
        <v>3.89</v>
      </c>
      <c r="G48" s="393"/>
      <c r="H48" s="392">
        <v>107000</v>
      </c>
      <c r="I48" s="392"/>
      <c r="J48" s="88"/>
      <c r="L48" s="15"/>
      <c r="M48" s="16"/>
      <c r="N48" s="15"/>
      <c r="O48" s="112"/>
    </row>
    <row r="49" spans="1:15" s="7" customFormat="1" ht="15" customHeight="1" x14ac:dyDescent="0.2">
      <c r="A49" s="10">
        <v>5</v>
      </c>
      <c r="B49" s="389">
        <v>64</v>
      </c>
      <c r="C49" s="392"/>
      <c r="D49" s="393">
        <v>41.63</v>
      </c>
      <c r="E49" s="393"/>
      <c r="F49" s="393">
        <v>3.93</v>
      </c>
      <c r="G49" s="393"/>
      <c r="H49" s="392">
        <v>106000</v>
      </c>
      <c r="I49" s="392"/>
      <c r="J49" s="88"/>
      <c r="L49" s="15"/>
      <c r="M49" s="16"/>
      <c r="N49" s="15"/>
      <c r="O49" s="112"/>
    </row>
    <row r="50" spans="1:15" s="7" customFormat="1" ht="6" customHeight="1" x14ac:dyDescent="0.2">
      <c r="A50" s="169"/>
      <c r="B50" s="11"/>
      <c r="C50" s="11"/>
      <c r="D50" s="11"/>
      <c r="E50" s="11"/>
      <c r="F50" s="11"/>
      <c r="G50" s="11"/>
      <c r="H50" s="11"/>
      <c r="I50" s="12"/>
      <c r="J50" s="88"/>
      <c r="N50" s="112"/>
      <c r="O50" s="112"/>
    </row>
    <row r="51" spans="1:15" s="7" customFormat="1" ht="15" customHeight="1" x14ac:dyDescent="0.2">
      <c r="A51" s="13"/>
      <c r="B51" s="9"/>
      <c r="C51" s="9"/>
      <c r="D51" s="9"/>
      <c r="E51" s="9"/>
      <c r="F51" s="9"/>
      <c r="G51" s="9"/>
      <c r="H51" s="17"/>
      <c r="I51" s="183" t="s">
        <v>305</v>
      </c>
      <c r="J51" s="88"/>
      <c r="K51" s="171"/>
      <c r="L51" s="171"/>
      <c r="N51" s="112"/>
      <c r="O51" s="112"/>
    </row>
    <row r="52" spans="1:15" s="7" customFormat="1" ht="15" customHeight="1" x14ac:dyDescent="0.2">
      <c r="A52" s="6" t="s">
        <v>180</v>
      </c>
      <c r="B52" s="15"/>
      <c r="C52" s="9"/>
      <c r="D52" s="9"/>
      <c r="E52" s="9"/>
      <c r="H52" s="88"/>
      <c r="L52" s="112"/>
      <c r="M52" s="112"/>
    </row>
    <row r="53" spans="1:15" s="7" customFormat="1" ht="15" customHeight="1" x14ac:dyDescent="0.2">
      <c r="A53" s="6"/>
      <c r="B53" s="15" t="s">
        <v>214</v>
      </c>
      <c r="C53" s="9"/>
      <c r="D53" s="9"/>
      <c r="E53" s="9"/>
      <c r="G53" s="88"/>
      <c r="K53" s="112"/>
      <c r="L53" s="112"/>
    </row>
    <row r="54" spans="1:15" s="7" customFormat="1" ht="15" customHeight="1" x14ac:dyDescent="0.2">
      <c r="A54" s="6"/>
      <c r="B54" s="15"/>
      <c r="C54" s="9"/>
      <c r="D54" s="9"/>
      <c r="E54" s="9"/>
      <c r="G54" s="88"/>
      <c r="K54" s="112"/>
      <c r="L54" s="112"/>
    </row>
    <row r="55" spans="1:15" s="7" customFormat="1" ht="15" customHeight="1" x14ac:dyDescent="0.2">
      <c r="B55" s="112"/>
      <c r="C55" s="112"/>
      <c r="D55" s="114"/>
      <c r="E55" s="112"/>
      <c r="F55" s="112"/>
      <c r="G55" s="114"/>
      <c r="J55" s="112"/>
      <c r="K55" s="112"/>
    </row>
    <row r="56" spans="1:15" s="7" customFormat="1" ht="20.149999999999999" customHeight="1" x14ac:dyDescent="0.2">
      <c r="A56" s="157" t="s">
        <v>255</v>
      </c>
      <c r="B56" s="2"/>
      <c r="C56" s="2"/>
      <c r="D56" s="2"/>
      <c r="E56" s="2"/>
      <c r="F56" s="3"/>
      <c r="G56" s="114"/>
      <c r="K56" s="112"/>
      <c r="L56" s="112"/>
    </row>
    <row r="57" spans="1:15" s="7" customFormat="1" x14ac:dyDescent="0.2">
      <c r="A57" s="6"/>
      <c r="B57" s="6"/>
      <c r="C57" s="6"/>
      <c r="D57" s="104"/>
      <c r="E57" s="172"/>
      <c r="F57" s="167"/>
      <c r="G57" s="114" t="s">
        <v>240</v>
      </c>
      <c r="K57" s="112"/>
      <c r="L57" s="112"/>
    </row>
    <row r="58" spans="1:15" s="7" customFormat="1" ht="15" customHeight="1" x14ac:dyDescent="0.2">
      <c r="A58" s="328" t="s">
        <v>181</v>
      </c>
      <c r="B58" s="343" t="s">
        <v>239</v>
      </c>
      <c r="C58" s="343">
        <v>2</v>
      </c>
      <c r="D58" s="343">
        <v>3</v>
      </c>
      <c r="E58" s="343">
        <v>4</v>
      </c>
      <c r="F58" s="343">
        <v>5</v>
      </c>
      <c r="G58" s="343">
        <v>6</v>
      </c>
      <c r="H58" s="112"/>
    </row>
    <row r="59" spans="1:15" s="7" customFormat="1" ht="15" customHeight="1" x14ac:dyDescent="0.2">
      <c r="A59" s="330"/>
      <c r="B59" s="343"/>
      <c r="C59" s="343"/>
      <c r="D59" s="343"/>
      <c r="E59" s="343"/>
      <c r="F59" s="343"/>
      <c r="G59" s="343"/>
      <c r="H59" s="112"/>
    </row>
    <row r="60" spans="1:15" s="7" customFormat="1" ht="6" customHeight="1" x14ac:dyDescent="0.2">
      <c r="A60" s="165"/>
      <c r="H60" s="112"/>
    </row>
    <row r="61" spans="1:15" s="7" customFormat="1" ht="13" customHeight="1" x14ac:dyDescent="0.2">
      <c r="A61" s="165" t="s">
        <v>182</v>
      </c>
      <c r="B61" s="88">
        <v>4</v>
      </c>
      <c r="C61" s="161" t="s">
        <v>173</v>
      </c>
      <c r="D61" s="201">
        <v>3</v>
      </c>
      <c r="E61" s="227" t="s">
        <v>173</v>
      </c>
      <c r="F61" s="267" t="s">
        <v>313</v>
      </c>
      <c r="G61" s="288">
        <v>9</v>
      </c>
      <c r="H61" s="112"/>
    </row>
    <row r="62" spans="1:15" s="7" customFormat="1" ht="13" customHeight="1" x14ac:dyDescent="0.2">
      <c r="A62" s="165" t="s">
        <v>183</v>
      </c>
      <c r="B62" s="88">
        <v>70</v>
      </c>
      <c r="C62" s="161" t="s">
        <v>173</v>
      </c>
      <c r="D62" s="201">
        <v>14</v>
      </c>
      <c r="E62" s="227" t="s">
        <v>173</v>
      </c>
      <c r="F62" s="267">
        <v>4</v>
      </c>
      <c r="G62" s="288">
        <v>9</v>
      </c>
      <c r="H62" s="112"/>
    </row>
    <row r="63" spans="1:15" s="7" customFormat="1" ht="6" customHeight="1" x14ac:dyDescent="0.2">
      <c r="A63" s="169"/>
      <c r="B63" s="12"/>
      <c r="C63" s="153"/>
      <c r="D63" s="153"/>
      <c r="E63" s="153"/>
      <c r="F63" s="153"/>
      <c r="G63" s="153"/>
      <c r="H63" s="112"/>
    </row>
    <row r="64" spans="1:15" s="7" customFormat="1" ht="15" customHeight="1" x14ac:dyDescent="0.2">
      <c r="A64" s="13"/>
      <c r="B64" s="15"/>
      <c r="C64" s="15"/>
      <c r="D64" s="17"/>
      <c r="E64" s="17"/>
      <c r="F64" s="9" t="s">
        <v>184</v>
      </c>
      <c r="G64" s="114"/>
      <c r="K64" s="112"/>
      <c r="L64" s="112"/>
    </row>
  </sheetData>
  <mergeCells count="36">
    <mergeCell ref="B45:C45"/>
    <mergeCell ref="D45:E45"/>
    <mergeCell ref="F45:G45"/>
    <mergeCell ref="A3:A4"/>
    <mergeCell ref="B3:D3"/>
    <mergeCell ref="E3:G3"/>
    <mergeCell ref="F38:G38"/>
    <mergeCell ref="B43:C43"/>
    <mergeCell ref="D43:E43"/>
    <mergeCell ref="F43:G43"/>
    <mergeCell ref="H46:I46"/>
    <mergeCell ref="D58:D59"/>
    <mergeCell ref="C58:C59"/>
    <mergeCell ref="E58:E59"/>
    <mergeCell ref="F2:G2"/>
    <mergeCell ref="H43:I43"/>
    <mergeCell ref="H45:I45"/>
    <mergeCell ref="H47:I47"/>
    <mergeCell ref="F47:G47"/>
    <mergeCell ref="F46:G46"/>
    <mergeCell ref="F48:G48"/>
    <mergeCell ref="H48:I48"/>
    <mergeCell ref="F58:F59"/>
    <mergeCell ref="F49:G49"/>
    <mergeCell ref="H49:I49"/>
    <mergeCell ref="G58:G59"/>
    <mergeCell ref="A58:A59"/>
    <mergeCell ref="B58:B59"/>
    <mergeCell ref="B46:C46"/>
    <mergeCell ref="D46:E46"/>
    <mergeCell ref="B47:C47"/>
    <mergeCell ref="D47:E47"/>
    <mergeCell ref="B48:C48"/>
    <mergeCell ref="D48:E48"/>
    <mergeCell ref="B49:C49"/>
    <mergeCell ref="D49:E49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8" firstPageNumber="103" orientation="portrait" useFirstPageNumber="1" r:id="rId1"/>
  <headerFooter scaleWithDoc="0" alignWithMargins="0">
    <oddHeader>&amp;C&amp;12N　市民生活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N-01-02</vt:lpstr>
      <vt:lpstr>N-03-04</vt:lpstr>
      <vt:lpstr>N-05-07</vt:lpstr>
      <vt:lpstr>N-08-10</vt:lpstr>
      <vt:lpstr>N-11-12</vt:lpstr>
      <vt:lpstr>N-13-15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2024-03-14T07:23:34Z</dcterms:created>
  <dcterms:modified xsi:type="dcterms:W3CDTF">2025-02-25T07:56:01Z</dcterms:modified>
</cp:coreProperties>
</file>