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7F2D364-5A41-42FF-AC9F-55652BE293D4}" xr6:coauthVersionLast="47" xr6:coauthVersionMax="47" xr10:uidLastSave="{00000000-0000-0000-0000-000000000000}"/>
  <bookViews>
    <workbookView xWindow="2080" yWindow="2080" windowWidth="14400" windowHeight="7810" xr2:uid="{00000000-000D-0000-FFFF-FFFF00000000}"/>
  </bookViews>
  <sheets>
    <sheet name="O-01-03" sheetId="13" r:id="rId1"/>
    <sheet name="O-04-06" sheetId="14" r:id="rId2"/>
    <sheet name="O-07-08" sheetId="15" r:id="rId3"/>
    <sheet name="O-09-10" sheetId="16" r:id="rId4"/>
    <sheet name="O-11-13" sheetId="17" r:id="rId5"/>
  </sheets>
  <definedNames>
    <definedName name="_xlnm._FilterDatabase" localSheetId="4" hidden="1">'O-11-13'!#REF!</definedName>
    <definedName name="集計ｍｓ10" localSheetId="0">#REF!</definedName>
    <definedName name="集計ｍｓ10" localSheetId="1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6" l="1"/>
  <c r="B46" i="14"/>
  <c r="B33" i="14"/>
  <c r="F6" i="13"/>
  <c r="E6" i="13"/>
  <c r="D6" i="13"/>
  <c r="B49" i="13"/>
  <c r="B32" i="13" l="1"/>
  <c r="B31" i="13"/>
  <c r="B30" i="13"/>
  <c r="B29" i="13"/>
  <c r="B28" i="13"/>
  <c r="B27" i="13"/>
  <c r="B26" i="13"/>
  <c r="B25" i="13"/>
  <c r="B24" i="13"/>
  <c r="H23" i="13"/>
  <c r="G23" i="13"/>
  <c r="F23" i="13"/>
  <c r="E23" i="13"/>
  <c r="D23" i="13"/>
  <c r="C23" i="13"/>
  <c r="C6" i="13"/>
  <c r="B23" i="13" l="1"/>
  <c r="P8" i="16"/>
  <c r="R8" i="16" s="1"/>
  <c r="P6" i="16"/>
  <c r="B45" i="14"/>
  <c r="B32" i="14"/>
  <c r="B42" i="17" l="1"/>
  <c r="B9" i="17"/>
  <c r="T34" i="16"/>
  <c r="Q15" i="16"/>
  <c r="Q10" i="16"/>
  <c r="Q4" i="16"/>
  <c r="B44" i="14"/>
  <c r="B31" i="14"/>
  <c r="B43" i="17" l="1"/>
  <c r="B41" i="17"/>
  <c r="B39" i="17"/>
  <c r="P5" i="16"/>
  <c r="R5" i="16" s="1"/>
  <c r="R6" i="16"/>
  <c r="P7" i="16"/>
  <c r="R7" i="16" s="1"/>
  <c r="P9" i="16"/>
  <c r="R9" i="16" s="1"/>
  <c r="B43" i="14"/>
  <c r="B30" i="14"/>
  <c r="D4" i="16" l="1"/>
  <c r="E4" i="16"/>
  <c r="F4" i="16"/>
  <c r="G4" i="16"/>
  <c r="H4" i="16"/>
  <c r="I4" i="16"/>
  <c r="J4" i="16"/>
  <c r="K4" i="16"/>
  <c r="L4" i="16"/>
  <c r="M4" i="16"/>
  <c r="P4" i="16" s="1"/>
  <c r="N4" i="16"/>
  <c r="O4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5" i="16"/>
  <c r="E15" i="16"/>
  <c r="F15" i="16"/>
  <c r="G15" i="16"/>
  <c r="H15" i="16"/>
  <c r="J15" i="16"/>
  <c r="K15" i="16"/>
  <c r="L15" i="16"/>
  <c r="M15" i="16"/>
  <c r="N15" i="16"/>
  <c r="O15" i="16"/>
  <c r="Q41" i="15"/>
  <c r="P10" i="16" l="1"/>
  <c r="B22" i="17"/>
  <c r="B23" i="17"/>
  <c r="B27" i="17" l="1"/>
  <c r="B26" i="17"/>
  <c r="B25" i="17"/>
  <c r="B24" i="17"/>
  <c r="B21" i="17"/>
  <c r="B20" i="17"/>
  <c r="F18" i="17"/>
  <c r="E18" i="17"/>
  <c r="D18" i="17"/>
  <c r="C18" i="17"/>
  <c r="B5" i="17"/>
  <c r="B18" i="17" l="1"/>
  <c r="P24" i="16"/>
  <c r="R24" i="16" s="1"/>
  <c r="P23" i="16"/>
  <c r="R23" i="16" s="1"/>
  <c r="P22" i="16"/>
  <c r="R22" i="16" s="1"/>
  <c r="P21" i="16"/>
  <c r="R21" i="16" s="1"/>
  <c r="P20" i="16"/>
  <c r="R20" i="16" s="1"/>
  <c r="P19" i="16"/>
  <c r="R19" i="16" s="1"/>
  <c r="P18" i="16"/>
  <c r="R18" i="16" s="1"/>
  <c r="P17" i="16"/>
  <c r="R17" i="16" s="1"/>
  <c r="P16" i="16"/>
  <c r="R16" i="16" s="1"/>
  <c r="P14" i="16"/>
  <c r="R14" i="16" s="1"/>
  <c r="P13" i="16"/>
  <c r="R13" i="16" s="1"/>
  <c r="P12" i="16"/>
  <c r="R12" i="16" s="1"/>
  <c r="P11" i="16"/>
  <c r="R11" i="16" s="1"/>
  <c r="R10" i="16" l="1"/>
  <c r="R4" i="16"/>
  <c r="P15" i="16"/>
  <c r="R15" i="16" s="1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M6" i="15"/>
  <c r="L6" i="15"/>
  <c r="K6" i="15"/>
  <c r="J6" i="15"/>
  <c r="I6" i="15"/>
  <c r="H6" i="15"/>
  <c r="G6" i="15"/>
  <c r="F6" i="15"/>
  <c r="E6" i="15"/>
  <c r="D6" i="15"/>
  <c r="M5" i="15"/>
  <c r="L5" i="15"/>
  <c r="K5" i="15"/>
  <c r="J5" i="15"/>
  <c r="I5" i="15"/>
  <c r="H5" i="15"/>
  <c r="G5" i="15"/>
  <c r="F5" i="15"/>
  <c r="E5" i="15"/>
  <c r="D5" i="15"/>
  <c r="C5" i="15" l="1"/>
  <c r="C6" i="15"/>
  <c r="C42" i="15"/>
  <c r="C41" i="15"/>
</calcChain>
</file>

<file path=xl/sharedStrings.xml><?xml version="1.0" encoding="utf-8"?>
<sst xmlns="http://schemas.openxmlformats.org/spreadsheetml/2006/main" count="361" uniqueCount="265">
  <si>
    <t>凶悪犯</t>
    <rPh sb="0" eb="3">
      <t>キョウアクハン</t>
    </rPh>
    <phoneticPr fontId="2"/>
  </si>
  <si>
    <t>その他</t>
    <rPh sb="2" eb="3">
      <t>タ</t>
    </rPh>
    <phoneticPr fontId="2"/>
  </si>
  <si>
    <t>総数</t>
    <rPh sb="0" eb="2">
      <t>ソウスウ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</si>
  <si>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</si>
  <si>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</si>
  <si>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2">
      <t>チノウ</t>
    </rPh>
    <rPh sb="2" eb="3">
      <t>ハン</t>
    </rPh>
    <phoneticPr fontId="2"/>
  </si>
  <si>
    <t>風俗犯</t>
    <rPh sb="0" eb="2">
      <t>フウゾク</t>
    </rPh>
    <rPh sb="2" eb="3">
      <t>ハン</t>
    </rPh>
    <phoneticPr fontId="2"/>
  </si>
  <si>
    <t>[三島市内]</t>
    <rPh sb="1" eb="4">
      <t>ミシマシ</t>
    </rPh>
    <rPh sb="4" eb="5">
      <t>ナイ</t>
    </rPh>
    <phoneticPr fontId="2"/>
  </si>
  <si>
    <t>（各年1月1日～12月31日）</t>
    <rPh sb="1" eb="2">
      <t>カク</t>
    </rPh>
    <rPh sb="2" eb="3">
      <t>ネン</t>
    </rPh>
    <rPh sb="4" eb="5">
      <t>ガツ</t>
    </rPh>
    <rPh sb="6" eb="7">
      <t>ヒ</t>
    </rPh>
    <rPh sb="10" eb="11">
      <t>ガツ</t>
    </rPh>
    <rPh sb="13" eb="14">
      <t>ヒ</t>
    </rPh>
    <phoneticPr fontId="2"/>
  </si>
  <si>
    <t>年　次</t>
    <rPh sb="0" eb="1">
      <t>トシ</t>
    </rPh>
    <rPh sb="2" eb="3">
      <t>ツギ</t>
    </rPh>
    <phoneticPr fontId="2"/>
  </si>
  <si>
    <t>１．刑法犯罪種別認知（発生）状況</t>
    <rPh sb="2" eb="4">
      <t>ケイホウ</t>
    </rPh>
    <rPh sb="4" eb="6">
      <t>ハンザイ</t>
    </rPh>
    <rPh sb="6" eb="8">
      <t>シュベツ</t>
    </rPh>
    <rPh sb="8" eb="10">
      <t>ニンチ</t>
    </rPh>
    <rPh sb="11" eb="13">
      <t>ハッセイ</t>
    </rPh>
    <rPh sb="14" eb="16">
      <t>ジョウキョウ</t>
    </rPh>
    <phoneticPr fontId="2"/>
  </si>
  <si>
    <t>２．刑法犯交番別認知（発生）状況</t>
    <rPh sb="2" eb="4">
      <t>ケイホウ</t>
    </rPh>
    <rPh sb="4" eb="5">
      <t>ハン</t>
    </rPh>
    <rPh sb="8" eb="10">
      <t>ニンチ</t>
    </rPh>
    <rPh sb="11" eb="13">
      <t>ハッセイ</t>
    </rPh>
    <rPh sb="14" eb="16">
      <t>ジョウキョウ</t>
    </rPh>
    <phoneticPr fontId="2"/>
  </si>
  <si>
    <t>中郷</t>
    <rPh sb="0" eb="2">
      <t>ナカゴウ</t>
    </rPh>
    <phoneticPr fontId="2"/>
  </si>
  <si>
    <t>（資料/三島警察署「けいさつ白書」）</t>
    <rPh sb="1" eb="3">
      <t>シリョウ</t>
    </rPh>
    <rPh sb="4" eb="6">
      <t>ミシマ</t>
    </rPh>
    <rPh sb="6" eb="8">
      <t>ケイサツ</t>
    </rPh>
    <rPh sb="8" eb="9">
      <t>ショ</t>
    </rPh>
    <rPh sb="14" eb="16">
      <t>ハクショ</t>
    </rPh>
    <phoneticPr fontId="2"/>
  </si>
  <si>
    <t>３．交通違反の違反別検挙数</t>
    <rPh sb="2" eb="4">
      <t>コウツウ</t>
    </rPh>
    <rPh sb="4" eb="6">
      <t>イハン</t>
    </rPh>
    <rPh sb="7" eb="9">
      <t>イハン</t>
    </rPh>
    <rPh sb="9" eb="10">
      <t>ベツ</t>
    </rPh>
    <rPh sb="10" eb="12">
      <t>ケンキョ</t>
    </rPh>
    <rPh sb="12" eb="13">
      <t>カズ</t>
    </rPh>
    <phoneticPr fontId="2"/>
  </si>
  <si>
    <t>（各年12月31日現在）</t>
    <rPh sb="1" eb="2">
      <t>カク</t>
    </rPh>
    <rPh sb="2" eb="3">
      <t>ネン</t>
    </rPh>
    <rPh sb="5" eb="6">
      <t>ガツ</t>
    </rPh>
    <rPh sb="8" eb="9">
      <t>ヒ</t>
    </rPh>
    <rPh sb="9" eb="11">
      <t>ゲンザイ</t>
    </rPh>
    <phoneticPr fontId="2"/>
  </si>
  <si>
    <t>年次</t>
    <rPh sb="0" eb="2">
      <t>ネンジ</t>
    </rPh>
    <phoneticPr fontId="2"/>
  </si>
  <si>
    <t>無免許
運転</t>
    <rPh sb="0" eb="3">
      <t>ムメンキョ</t>
    </rPh>
    <rPh sb="4" eb="5">
      <t>ウン</t>
    </rPh>
    <rPh sb="5" eb="6">
      <t>テン</t>
    </rPh>
    <phoneticPr fontId="2"/>
  </si>
  <si>
    <t>免許
不携帯</t>
    <rPh sb="0" eb="1">
      <t>メン</t>
    </rPh>
    <rPh sb="1" eb="2">
      <t>モト</t>
    </rPh>
    <rPh sb="3" eb="6">
      <t>フケイタイ</t>
    </rPh>
    <phoneticPr fontId="2"/>
  </si>
  <si>
    <t>定員超過</t>
    <rPh sb="0" eb="2">
      <t>テイイン</t>
    </rPh>
    <rPh sb="2" eb="4">
      <t>チョウカ</t>
    </rPh>
    <phoneticPr fontId="2"/>
  </si>
  <si>
    <t>整備不良</t>
    <rPh sb="0" eb="2">
      <t>セイビ</t>
    </rPh>
    <rPh sb="2" eb="4">
      <t>フリョウ</t>
    </rPh>
    <phoneticPr fontId="2"/>
  </si>
  <si>
    <t>酒酔</t>
    <rPh sb="0" eb="1">
      <t>サケ</t>
    </rPh>
    <rPh sb="1" eb="2">
      <t>スイ</t>
    </rPh>
    <phoneticPr fontId="2"/>
  </si>
  <si>
    <t>速度超過</t>
    <rPh sb="0" eb="2">
      <t>ソクド</t>
    </rPh>
    <rPh sb="2" eb="4">
      <t>チョウカ</t>
    </rPh>
    <phoneticPr fontId="2"/>
  </si>
  <si>
    <t>駐停車</t>
    <rPh sb="0" eb="3">
      <t>チュウテイシャ</t>
    </rPh>
    <phoneticPr fontId="2"/>
  </si>
  <si>
    <t>酒気帯</t>
    <rPh sb="0" eb="3">
      <t>シュキオ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</si>
  <si>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</si>
  <si>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</si>
  <si>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通行禁止</t>
    <rPh sb="0" eb="2">
      <t>ツウコウ</t>
    </rPh>
    <rPh sb="2" eb="4">
      <t>キンシ</t>
    </rPh>
    <phoneticPr fontId="2"/>
  </si>
  <si>
    <t xml:space="preserve"> 踏切一時停止</t>
    <rPh sb="1" eb="2">
      <t>フ</t>
    </rPh>
    <rPh sb="2" eb="3">
      <t>キ</t>
    </rPh>
    <rPh sb="3" eb="5">
      <t>イチジ</t>
    </rPh>
    <rPh sb="5" eb="7">
      <t>テイシ</t>
    </rPh>
    <phoneticPr fontId="2"/>
  </si>
  <si>
    <t xml:space="preserve"> 歩行者
妨害</t>
    <rPh sb="1" eb="4">
      <t>ホコウシャ</t>
    </rPh>
    <rPh sb="5" eb="6">
      <t>サマタ</t>
    </rPh>
    <rPh sb="6" eb="7">
      <t>ガイ</t>
    </rPh>
    <phoneticPr fontId="2"/>
  </si>
  <si>
    <t>一時停止</t>
    <rPh sb="0" eb="2">
      <t>イチジ</t>
    </rPh>
    <rPh sb="2" eb="4">
      <t>テイシ</t>
    </rPh>
    <phoneticPr fontId="2"/>
  </si>
  <si>
    <t>携帯</t>
    <rPh sb="0" eb="2">
      <t>ケイタイ</t>
    </rPh>
    <phoneticPr fontId="2"/>
  </si>
  <si>
    <t>(資料/三島警察署)</t>
    <rPh sb="1" eb="3">
      <t>シリョウ</t>
    </rPh>
    <rPh sb="4" eb="6">
      <t>ミシマ</t>
    </rPh>
    <rPh sb="6" eb="9">
      <t>ケイサツショ</t>
    </rPh>
    <phoneticPr fontId="2"/>
  </si>
  <si>
    <t>４．交通事故状況　[概数]</t>
    <rPh sb="2" eb="3">
      <t>コウ</t>
    </rPh>
    <rPh sb="3" eb="4">
      <t>ツウ</t>
    </rPh>
    <rPh sb="4" eb="6">
      <t>ジコ</t>
    </rPh>
    <rPh sb="6" eb="8">
      <t>ジョウキョウ</t>
    </rPh>
    <rPh sb="10" eb="12">
      <t>ガイスウ</t>
    </rPh>
    <phoneticPr fontId="2"/>
  </si>
  <si>
    <t>年次</t>
    <rPh sb="0" eb="2">
      <t>ネンド</t>
    </rPh>
    <phoneticPr fontId="2"/>
  </si>
  <si>
    <t>事故件数</t>
    <rPh sb="0" eb="2">
      <t>ジコ</t>
    </rPh>
    <rPh sb="2" eb="4">
      <t>ケンスウ</t>
    </rPh>
    <phoneticPr fontId="2"/>
  </si>
  <si>
    <t>死者 (人)</t>
    <rPh sb="0" eb="2">
      <t>シシャ</t>
    </rPh>
    <rPh sb="4" eb="5">
      <t>ヒト</t>
    </rPh>
    <phoneticPr fontId="2"/>
  </si>
  <si>
    <t>負傷者 (人)</t>
    <rPh sb="0" eb="3">
      <t>フショウシャ</t>
    </rPh>
    <phoneticPr fontId="2"/>
  </si>
  <si>
    <t>三島市人口</t>
    <rPh sb="0" eb="3">
      <t>ミシマシ</t>
    </rPh>
    <rPh sb="3" eb="5">
      <t>ジンコウ</t>
    </rPh>
    <phoneticPr fontId="2"/>
  </si>
  <si>
    <t>人口10万人当りの死者 (人)</t>
    <rPh sb="0" eb="2">
      <t>ジンコウ</t>
    </rPh>
    <rPh sb="4" eb="5">
      <t>マン</t>
    </rPh>
    <rPh sb="5" eb="6">
      <t>ヒト</t>
    </rPh>
    <rPh sb="6" eb="7">
      <t>アタ</t>
    </rPh>
    <rPh sb="9" eb="11">
      <t>シシャ</t>
    </rPh>
    <phoneticPr fontId="2"/>
  </si>
  <si>
    <t>三島市</t>
    <rPh sb="0" eb="3">
      <t>ミシマシ</t>
    </rPh>
    <phoneticPr fontId="2"/>
  </si>
  <si>
    <t>全国平均</t>
    <rPh sb="0" eb="2">
      <t>ゼンコク</t>
    </rPh>
    <rPh sb="2" eb="4">
      <t>ヘイキン</t>
    </rPh>
    <phoneticPr fontId="2"/>
  </si>
  <si>
    <t>県平均</t>
    <rPh sb="0" eb="1">
      <t>ケン</t>
    </rPh>
    <rPh sb="1" eb="3">
      <t>ヘイキン</t>
    </rPh>
    <phoneticPr fontId="2"/>
  </si>
  <si>
    <t>(資料/地域協働・安全課)</t>
    <rPh sb="1" eb="3">
      <t>シリョウ</t>
    </rPh>
    <rPh sb="4" eb="6">
      <t>チイキ</t>
    </rPh>
    <rPh sb="6" eb="8">
      <t>キョウドウ</t>
    </rPh>
    <rPh sb="9" eb="11">
      <t>アンゼン</t>
    </rPh>
    <rPh sb="11" eb="12">
      <t>カ</t>
    </rPh>
    <phoneticPr fontId="2"/>
  </si>
  <si>
    <t xml:space="preserve">(注意) </t>
    <rPh sb="1" eb="3">
      <t>チュウイ</t>
    </rPh>
    <phoneticPr fontId="2"/>
  </si>
  <si>
    <t>区分</t>
    <rPh sb="0" eb="2">
      <t>クブン</t>
    </rPh>
    <phoneticPr fontId="2"/>
  </si>
  <si>
    <t>静岡県</t>
    <rPh sb="0" eb="2">
      <t>シズオカ</t>
    </rPh>
    <rPh sb="2" eb="3">
      <t>ケン</t>
    </rPh>
    <phoneticPr fontId="2"/>
  </si>
  <si>
    <t>全国</t>
    <rPh sb="0" eb="2">
      <t>ゼンコク</t>
    </rPh>
    <phoneticPr fontId="2"/>
  </si>
  <si>
    <t>５．時間別交通事故発生状況</t>
    <rPh sb="2" eb="4">
      <t>ジカン</t>
    </rPh>
    <rPh sb="4" eb="5">
      <t>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2"/>
  </si>
  <si>
    <t>計</t>
    <rPh sb="0" eb="1">
      <t>ケイ</t>
    </rPh>
    <phoneticPr fontId="2"/>
  </si>
  <si>
    <t>６．路線別交通事故発生状況</t>
    <rPh sb="2" eb="4">
      <t>ロセン</t>
    </rPh>
    <rPh sb="4" eb="5">
      <t>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2"/>
  </si>
  <si>
    <t>国道1号</t>
    <rPh sb="0" eb="2">
      <t>コクドウ</t>
    </rPh>
    <rPh sb="3" eb="4">
      <t>ゴウ</t>
    </rPh>
    <phoneticPr fontId="2"/>
  </si>
  <si>
    <t>国道136号</t>
    <rPh sb="0" eb="2">
      <t>コクドウ</t>
    </rPh>
    <rPh sb="5" eb="6">
      <t>ゴウ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</si>
  <si>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</si>
  <si>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一般県道</t>
    <rPh sb="0" eb="2">
      <t>イッパン</t>
    </rPh>
    <rPh sb="2" eb="4">
      <t>ケンドウ</t>
    </rPh>
    <phoneticPr fontId="2"/>
  </si>
  <si>
    <t>市道</t>
    <rPh sb="0" eb="2">
      <t>シドウ</t>
    </rPh>
    <phoneticPr fontId="2"/>
  </si>
  <si>
    <t>月</t>
    <rPh sb="0" eb="1">
      <t>ツキ</t>
    </rPh>
    <phoneticPr fontId="11"/>
  </si>
  <si>
    <t>区分</t>
    <rPh sb="0" eb="2">
      <t>クブン</t>
    </rPh>
    <phoneticPr fontId="11"/>
  </si>
  <si>
    <t>火災</t>
  </si>
  <si>
    <t>風水害等自然災害</t>
  </si>
  <si>
    <t>建物等による事故</t>
  </si>
  <si>
    <t>ガス及び酸欠事故</t>
  </si>
  <si>
    <t>破裂事故</t>
  </si>
  <si>
    <t>その他の事故</t>
  </si>
  <si>
    <t>建物以外</t>
  </si>
  <si>
    <t>救助人員（人）</t>
  </si>
  <si>
    <t>1月</t>
  </si>
  <si>
    <t>出動件数</t>
  </si>
  <si>
    <t>救助人員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</si>
  <si>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</si>
  <si>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</si>
  <si>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</si>
  <si>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</si>
  <si>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</si>
  <si>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</si>
  <si>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</si>
  <si>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</si>
  <si>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</si>
  <si>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</si>
  <si>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</si>
  <si>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（富士山南東消防本部）</t>
    <rPh sb="1" eb="4">
      <t>フジサン</t>
    </rPh>
    <rPh sb="4" eb="6">
      <t>ナントウ</t>
    </rPh>
    <rPh sb="6" eb="8">
      <t>ショウボウ</t>
    </rPh>
    <rPh sb="8" eb="10">
      <t>ホンブ</t>
    </rPh>
    <phoneticPr fontId="11"/>
  </si>
  <si>
    <t>月</t>
    <rPh sb="0" eb="1">
      <t>ツキ</t>
    </rPh>
    <phoneticPr fontId="2"/>
  </si>
  <si>
    <t>合計</t>
    <rPh sb="0" eb="2">
      <t>ゴウケイ</t>
    </rPh>
    <phoneticPr fontId="2"/>
  </si>
  <si>
    <t>自然災害</t>
    <rPh sb="2" eb="4">
      <t>サイガイ</t>
    </rPh>
    <phoneticPr fontId="2"/>
  </si>
  <si>
    <t>水難</t>
  </si>
  <si>
    <t>交通</t>
  </si>
  <si>
    <t>労働災害</t>
    <rPh sb="2" eb="4">
      <t>サイガイ</t>
    </rPh>
    <phoneticPr fontId="2"/>
  </si>
  <si>
    <t>運動競技</t>
    <rPh sb="2" eb="4">
      <t>キョウギ</t>
    </rPh>
    <phoneticPr fontId="2"/>
  </si>
  <si>
    <t>一般負傷</t>
    <rPh sb="2" eb="4">
      <t>フショウ</t>
    </rPh>
    <phoneticPr fontId="2"/>
  </si>
  <si>
    <t>加害</t>
  </si>
  <si>
    <t>自損行為</t>
    <rPh sb="2" eb="4">
      <t>コウイ</t>
    </rPh>
    <phoneticPr fontId="2"/>
  </si>
  <si>
    <t>急病</t>
  </si>
  <si>
    <t>その他</t>
  </si>
  <si>
    <t>転院</t>
    <rPh sb="0" eb="2">
      <t>テンイン</t>
    </rPh>
    <phoneticPr fontId="2"/>
  </si>
  <si>
    <t>医師</t>
    <rPh sb="0" eb="2">
      <t>イシ</t>
    </rPh>
    <phoneticPr fontId="11"/>
  </si>
  <si>
    <t>資材</t>
    <rPh sb="0" eb="2">
      <t>シザイ</t>
    </rPh>
    <phoneticPr fontId="11"/>
  </si>
  <si>
    <t>合計</t>
  </si>
  <si>
    <t>搬送人員</t>
  </si>
  <si>
    <t>９.月別火災発生状況</t>
    <rPh sb="2" eb="3">
      <t>ツキ</t>
    </rPh>
    <rPh sb="3" eb="4">
      <t>ベツ</t>
    </rPh>
    <rPh sb="4" eb="5">
      <t>ヒ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</si>
  <si>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</si>
  <si>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</si>
  <si>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前年</t>
    <rPh sb="0" eb="2">
      <t>ゼンネン</t>
    </rPh>
    <phoneticPr fontId="2"/>
  </si>
  <si>
    <t>増減</t>
    <rPh sb="0" eb="2">
      <t>ゾウゲン</t>
    </rPh>
    <phoneticPr fontId="2"/>
  </si>
  <si>
    <t>火災件数</t>
    <rPh sb="0" eb="2">
      <t>カサイ</t>
    </rPh>
    <rPh sb="2" eb="4">
      <t>ケンスウ</t>
    </rPh>
    <phoneticPr fontId="2"/>
  </si>
  <si>
    <t>建物火災</t>
    <rPh sb="0" eb="1">
      <t>ケンセツ</t>
    </rPh>
    <rPh sb="1" eb="2">
      <t>モノ</t>
    </rPh>
    <rPh sb="2" eb="4">
      <t>カサイ</t>
    </rPh>
    <phoneticPr fontId="2"/>
  </si>
  <si>
    <t>林野火災</t>
    <rPh sb="0" eb="2">
      <t>リンヤ</t>
    </rPh>
    <rPh sb="2" eb="4">
      <t>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</si>
  <si>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</si>
  <si>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2">
      <t>センパク</t>
    </rPh>
    <rPh sb="2" eb="4">
      <t>カサイ</t>
    </rPh>
    <phoneticPr fontId="2"/>
  </si>
  <si>
    <t>その他火災</t>
    <rPh sb="0" eb="3">
      <t>ソノタ</t>
    </rPh>
    <rPh sb="3" eb="5">
      <t>カサイ</t>
    </rPh>
    <phoneticPr fontId="2"/>
  </si>
  <si>
    <t>焼損棟数</t>
    <rPh sb="0" eb="1">
      <t>ヤ</t>
    </rPh>
    <rPh sb="1" eb="2">
      <t>ソン</t>
    </rPh>
    <rPh sb="2" eb="3">
      <t>トウ</t>
    </rPh>
    <rPh sb="3" eb="4">
      <t>スウ</t>
    </rPh>
    <phoneticPr fontId="2"/>
  </si>
  <si>
    <t>全焼</t>
    <rPh sb="0" eb="2">
      <t>ゼンショウ</t>
    </rPh>
    <phoneticPr fontId="2"/>
  </si>
  <si>
    <t>半焼</t>
    <rPh sb="0" eb="2">
      <t>ハンショウ</t>
    </rPh>
    <phoneticPr fontId="2"/>
  </si>
  <si>
    <t>部分焼</t>
    <rPh sb="0" eb="2">
      <t>ブブン</t>
    </rPh>
    <rPh sb="2" eb="3">
      <t>ヤ</t>
    </rPh>
    <phoneticPr fontId="2"/>
  </si>
  <si>
    <t>り災世帯</t>
    <rPh sb="1" eb="2">
      <t>リサイ</t>
    </rPh>
    <rPh sb="2" eb="4">
      <t>セタイ</t>
    </rPh>
    <phoneticPr fontId="2"/>
  </si>
  <si>
    <t>全損</t>
    <rPh sb="0" eb="2">
      <t>ゼンソン</t>
    </rPh>
    <phoneticPr fontId="2"/>
  </si>
  <si>
    <t>半損</t>
    <rPh sb="0" eb="1">
      <t>ハン</t>
    </rPh>
    <rPh sb="1" eb="2">
      <t>ソン</t>
    </rPh>
    <phoneticPr fontId="2"/>
  </si>
  <si>
    <t>小損</t>
    <rPh sb="0" eb="1">
      <t>ショウ</t>
    </rPh>
    <rPh sb="1" eb="2">
      <t>ソン</t>
    </rPh>
    <phoneticPr fontId="2"/>
  </si>
  <si>
    <t>り災人員</t>
  </si>
  <si>
    <t>損傷面積</t>
    <rPh sb="0" eb="2">
      <t>ソンショウ</t>
    </rPh>
    <rPh sb="2" eb="4">
      <t>メンセキ</t>
    </rPh>
    <phoneticPr fontId="2"/>
  </si>
  <si>
    <t>建物床面積(㎡)</t>
  </si>
  <si>
    <t>建物表面積(㎡)</t>
  </si>
  <si>
    <t>林野火災(㎡)</t>
  </si>
  <si>
    <t>死傷者</t>
    <rPh sb="0" eb="2">
      <t>シショウ</t>
    </rPh>
    <rPh sb="2" eb="3">
      <t>シャ</t>
    </rPh>
    <phoneticPr fontId="2"/>
  </si>
  <si>
    <t>注）本表において空欄は、該当の数値がないもの。</t>
    <rPh sb="0" eb="1">
      <t>チュウ</t>
    </rPh>
    <phoneticPr fontId="2"/>
  </si>
  <si>
    <t>（資料/富士山南東消防本部）</t>
    <rPh sb="1" eb="3">
      <t>シリョウ</t>
    </rPh>
    <rPh sb="4" eb="7">
      <t>フジサン</t>
    </rPh>
    <rPh sb="7" eb="9">
      <t>ナントウ</t>
    </rPh>
    <rPh sb="9" eb="11">
      <t>ショウボウ</t>
    </rPh>
    <rPh sb="11" eb="13">
      <t>ホンブ</t>
    </rPh>
    <phoneticPr fontId="2"/>
  </si>
  <si>
    <t>１０.原因別火災件数</t>
    <rPh sb="3" eb="5">
      <t>ゲンイン</t>
    </rPh>
    <rPh sb="5" eb="6">
      <t>ベツ</t>
    </rPh>
    <rPh sb="6" eb="8">
      <t>カサイ</t>
    </rPh>
    <rPh sb="8" eb="10">
      <t>ケンスウ</t>
    </rPh>
    <phoneticPr fontId="11"/>
  </si>
  <si>
    <t>発生原因</t>
    <rPh sb="0" eb="2">
      <t>ハッセイ</t>
    </rPh>
    <rPh sb="2" eb="4">
      <t>ゲンイン</t>
    </rPh>
    <phoneticPr fontId="11"/>
  </si>
  <si>
    <t>取灰</t>
    <rPh sb="0" eb="1">
      <t>ト</t>
    </rPh>
    <rPh sb="1" eb="2">
      <t>ハイ</t>
    </rPh>
    <phoneticPr fontId="11"/>
  </si>
  <si>
    <t>件数</t>
    <rPh sb="0" eb="2">
      <t>ケンスウ</t>
    </rPh>
    <phoneticPr fontId="11"/>
  </si>
  <si>
    <t>発生原因</t>
    <rPh sb="0" eb="1">
      <t>ハッ</t>
    </rPh>
    <rPh sb="1" eb="2">
      <t>セイ</t>
    </rPh>
    <rPh sb="2" eb="3">
      <t>ハラ</t>
    </rPh>
    <rPh sb="3" eb="4">
      <t>イン</t>
    </rPh>
    <phoneticPr fontId="11"/>
  </si>
  <si>
    <t>合計</t>
    <rPh sb="0" eb="2">
      <t>ゴウケイ</t>
    </rPh>
    <phoneticPr fontId="11"/>
  </si>
  <si>
    <t>（資料/富士山南東消防本部）</t>
    <rPh sb="1" eb="3">
      <t>シリョウ</t>
    </rPh>
    <rPh sb="4" eb="7">
      <t>フジサン</t>
    </rPh>
    <rPh sb="7" eb="9">
      <t>ナントウ</t>
    </rPh>
    <rPh sb="9" eb="11">
      <t>ショウボウ</t>
    </rPh>
    <rPh sb="11" eb="13">
      <t>ホンブ</t>
    </rPh>
    <phoneticPr fontId="11"/>
  </si>
  <si>
    <t>１１.災害等受信件数</t>
    <rPh sb="3" eb="6">
      <t>サイガイナド</t>
    </rPh>
    <rPh sb="6" eb="8">
      <t>ジュシン</t>
    </rPh>
    <rPh sb="8" eb="10">
      <t>ケンスウ</t>
    </rPh>
    <phoneticPr fontId="11"/>
  </si>
  <si>
    <t>災害通報</t>
    <rPh sb="0" eb="2">
      <t>サイガイ</t>
    </rPh>
    <rPh sb="2" eb="4">
      <t>ツウホウ</t>
    </rPh>
    <phoneticPr fontId="11"/>
  </si>
  <si>
    <t>小計</t>
    <rPh sb="0" eb="2">
      <t>ショウケイ</t>
    </rPh>
    <phoneticPr fontId="11"/>
  </si>
  <si>
    <t>火災</t>
    <rPh sb="0" eb="2">
      <t>カサイ</t>
    </rPh>
    <phoneticPr fontId="11"/>
  </si>
  <si>
    <t>救急</t>
    <rPh sb="0" eb="2">
      <t>キュウキュウ</t>
    </rPh>
    <phoneticPr fontId="11"/>
  </si>
  <si>
    <t>救助</t>
    <rPh sb="0" eb="2">
      <t>キュウジョ</t>
    </rPh>
    <phoneticPr fontId="11"/>
  </si>
  <si>
    <t>他の災害</t>
    <rPh sb="0" eb="1">
      <t>ホカ</t>
    </rPh>
    <rPh sb="2" eb="4">
      <t>サイガイ</t>
    </rPh>
    <phoneticPr fontId="11"/>
  </si>
  <si>
    <t>緊急性の無い通報</t>
    <rPh sb="0" eb="3">
      <t>キンキュウセイ</t>
    </rPh>
    <rPh sb="4" eb="5">
      <t>ナ</t>
    </rPh>
    <rPh sb="6" eb="8">
      <t>ツウホウ</t>
    </rPh>
    <phoneticPr fontId="11"/>
  </si>
  <si>
    <t>問い合わせ</t>
    <rPh sb="0" eb="1">
      <t>ト</t>
    </rPh>
    <rPh sb="2" eb="3">
      <t>ア</t>
    </rPh>
    <phoneticPr fontId="11"/>
  </si>
  <si>
    <t>間違い</t>
    <rPh sb="0" eb="2">
      <t>マチガ</t>
    </rPh>
    <phoneticPr fontId="11"/>
  </si>
  <si>
    <t>回線試験</t>
    <rPh sb="0" eb="2">
      <t>カイセン</t>
    </rPh>
    <rPh sb="2" eb="4">
      <t>シケン</t>
    </rPh>
    <phoneticPr fontId="11"/>
  </si>
  <si>
    <t>訓練　他</t>
    <rPh sb="0" eb="2">
      <t>クンレン</t>
    </rPh>
    <rPh sb="3" eb="4">
      <t>ホカ</t>
    </rPh>
    <phoneticPr fontId="11"/>
  </si>
  <si>
    <t>区　分</t>
    <rPh sb="0" eb="3">
      <t>クブン</t>
    </rPh>
    <phoneticPr fontId="2"/>
  </si>
  <si>
    <t>受　　　　　理（件）</t>
    <rPh sb="0" eb="7">
      <t>ジュリ</t>
    </rPh>
    <rPh sb="8" eb="9">
      <t>ケン</t>
    </rPh>
    <phoneticPr fontId="2"/>
  </si>
  <si>
    <t>既済</t>
    <rPh sb="0" eb="1">
      <t>スデ</t>
    </rPh>
    <rPh sb="1" eb="2">
      <t>ス</t>
    </rPh>
    <phoneticPr fontId="2"/>
  </si>
  <si>
    <t>未済（件）</t>
    <rPh sb="0" eb="2">
      <t>ミサイ</t>
    </rPh>
    <rPh sb="3" eb="4">
      <t>ケン</t>
    </rPh>
    <phoneticPr fontId="2"/>
  </si>
  <si>
    <t>旧受</t>
    <rPh sb="0" eb="1">
      <t>キュウ</t>
    </rPh>
    <rPh sb="1" eb="2">
      <t>ウ</t>
    </rPh>
    <phoneticPr fontId="2"/>
  </si>
  <si>
    <t>新受</t>
    <rPh sb="0" eb="1">
      <t>シン</t>
    </rPh>
    <rPh sb="1" eb="2">
      <t>ウ</t>
    </rPh>
    <phoneticPr fontId="2"/>
  </si>
  <si>
    <t>総数（件）</t>
    <rPh sb="0" eb="2">
      <t>ソウスウ</t>
    </rPh>
    <rPh sb="3" eb="4">
      <t>ケン</t>
    </rPh>
    <phoneticPr fontId="2"/>
  </si>
  <si>
    <t>総　　数</t>
    <rPh sb="0" eb="4">
      <t>ソウスウ</t>
    </rPh>
    <phoneticPr fontId="2"/>
  </si>
  <si>
    <t>通常訴訟</t>
    <rPh sb="0" eb="2">
      <t>ツウジョウ</t>
    </rPh>
    <rPh sb="2" eb="4">
      <t>ソショウ</t>
    </rPh>
    <phoneticPr fontId="2"/>
  </si>
  <si>
    <t>少額訴訟</t>
    <rPh sb="0" eb="2">
      <t>ショウガク</t>
    </rPh>
    <rPh sb="2" eb="4">
      <t>ソショウ</t>
    </rPh>
    <phoneticPr fontId="2"/>
  </si>
  <si>
    <t>手形・小切手訴訟</t>
    <rPh sb="0" eb="2">
      <t>テガタ</t>
    </rPh>
    <rPh sb="3" eb="6">
      <t>コギッテ</t>
    </rPh>
    <rPh sb="6" eb="8">
      <t>ソショウ</t>
    </rPh>
    <phoneticPr fontId="2"/>
  </si>
  <si>
    <t>仮差押・仮処分</t>
    <rPh sb="0" eb="1">
      <t>カリ</t>
    </rPh>
    <rPh sb="1" eb="3">
      <t>サシオサエ</t>
    </rPh>
    <rPh sb="4" eb="5">
      <t>カリ</t>
    </rPh>
    <rPh sb="5" eb="7">
      <t>ショブン</t>
    </rPh>
    <phoneticPr fontId="2"/>
  </si>
  <si>
    <t>督　促</t>
    <rPh sb="0" eb="3">
      <t>トクソク</t>
    </rPh>
    <phoneticPr fontId="2"/>
  </si>
  <si>
    <t>過　料</t>
    <rPh sb="0" eb="3">
      <t>カリョウ</t>
    </rPh>
    <phoneticPr fontId="2"/>
  </si>
  <si>
    <t>調　停</t>
    <rPh sb="0" eb="3">
      <t>チョウテイ</t>
    </rPh>
    <phoneticPr fontId="2"/>
  </si>
  <si>
    <t>その他</t>
    <rPh sb="0" eb="3">
      <t>ソノタ</t>
    </rPh>
    <phoneticPr fontId="2"/>
  </si>
  <si>
    <t>( 資料/静岡地方裁判所事務局総務課 )</t>
    <rPh sb="2" eb="4">
      <t>シリョウ</t>
    </rPh>
    <rPh sb="5" eb="7">
      <t>シズオカ</t>
    </rPh>
    <rPh sb="7" eb="9">
      <t>チホウ</t>
    </rPh>
    <rPh sb="9" eb="11">
      <t>サイバン</t>
    </rPh>
    <rPh sb="11" eb="12">
      <t>ショ</t>
    </rPh>
    <rPh sb="12" eb="15">
      <t>ジムキョク</t>
    </rPh>
    <rPh sb="15" eb="17">
      <t>ソウム</t>
    </rPh>
    <rPh sb="17" eb="18">
      <t>カ</t>
    </rPh>
    <phoneticPr fontId="2"/>
  </si>
  <si>
    <t>※三島簡易裁判所の管轄は三島市、伊豆市、伊豆の国市及び函南町。</t>
  </si>
  <si>
    <t>受　　　　　理   ( 人 )</t>
    <rPh sb="0" eb="7">
      <t>ジュリ</t>
    </rPh>
    <rPh sb="12" eb="13">
      <t>ヒト</t>
    </rPh>
    <phoneticPr fontId="2"/>
  </si>
  <si>
    <t>未済 ( 人 )</t>
    <rPh sb="0" eb="2">
      <t>ミサイ</t>
    </rPh>
    <phoneticPr fontId="2"/>
  </si>
  <si>
    <t>総数 ( 人 )</t>
    <rPh sb="0" eb="2">
      <t>ソウスウ</t>
    </rPh>
    <phoneticPr fontId="2"/>
  </si>
  <si>
    <t>公判事件</t>
    <rPh sb="0" eb="2">
      <t>コウハン</t>
    </rPh>
    <rPh sb="2" eb="4">
      <t>ジケン</t>
    </rPh>
    <phoneticPr fontId="2"/>
  </si>
  <si>
    <t>略式事件</t>
    <rPh sb="0" eb="2">
      <t>リャクシキ</t>
    </rPh>
    <rPh sb="2" eb="4">
      <t>ジケン</t>
    </rPh>
    <phoneticPr fontId="2"/>
  </si>
  <si>
    <t>※公判事件とは通常第一審事件及び再審事件をいう。</t>
    <rPh sb="1" eb="3">
      <t>コウハン</t>
    </rPh>
    <rPh sb="3" eb="5">
      <t>ジケン</t>
    </rPh>
    <rPh sb="7" eb="9">
      <t>ツウジョウ</t>
    </rPh>
    <rPh sb="9" eb="11">
      <t>ダイイチ</t>
    </rPh>
    <rPh sb="11" eb="12">
      <t>シンギ</t>
    </rPh>
    <rPh sb="12" eb="14">
      <t>ジケン</t>
    </rPh>
    <rPh sb="14" eb="15">
      <t>オヨ</t>
    </rPh>
    <rPh sb="16" eb="18">
      <t>サイシン</t>
    </rPh>
    <rPh sb="18" eb="20">
      <t>ジケン</t>
    </rPh>
    <phoneticPr fontId="2"/>
  </si>
  <si>
    <t>空き巣</t>
    <rPh sb="0" eb="1">
      <t>ア</t>
    </rPh>
    <rPh sb="2" eb="3">
      <t>ス</t>
    </rPh>
    <phoneticPr fontId="2"/>
  </si>
  <si>
    <t>忍込み</t>
    <rPh sb="0" eb="1">
      <t>シノ</t>
    </rPh>
    <rPh sb="1" eb="2">
      <t>コ</t>
    </rPh>
    <phoneticPr fontId="2"/>
  </si>
  <si>
    <t>自動車盗</t>
    <rPh sb="0" eb="3">
      <t>ジドウシャ</t>
    </rPh>
    <rPh sb="3" eb="4">
      <t>トウ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</si>
  <si>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</si>
  <si>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</si>
  <si>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部品ねらい</t>
    <rPh sb="0" eb="2">
      <t>ブヒン</t>
    </rPh>
    <phoneticPr fontId="2"/>
  </si>
  <si>
    <t>車上ねらい</t>
    <rPh sb="0" eb="2">
      <t>シャジョウ</t>
    </rPh>
    <phoneticPr fontId="2"/>
  </si>
  <si>
    <t>ひったくり</t>
    <phoneticPr fontId="2"/>
  </si>
  <si>
    <t>万引き</t>
    <rPh sb="0" eb="2">
      <t>マンビ</t>
    </rPh>
    <phoneticPr fontId="2"/>
  </si>
  <si>
    <t>三島市人口は、各年12月31日現在の住民基本台帳と外国人登録の合計数値。</t>
    <phoneticPr fontId="2"/>
  </si>
  <si>
    <t>０～</t>
    <phoneticPr fontId="2"/>
  </si>
  <si>
    <t>2～</t>
    <phoneticPr fontId="2"/>
  </si>
  <si>
    <t>4～</t>
    <phoneticPr fontId="2"/>
  </si>
  <si>
    <t>6～</t>
    <phoneticPr fontId="2"/>
  </si>
  <si>
    <t>8～</t>
    <phoneticPr fontId="2"/>
  </si>
  <si>
    <t>10～</t>
    <phoneticPr fontId="2"/>
  </si>
  <si>
    <t>12～</t>
    <phoneticPr fontId="2"/>
  </si>
  <si>
    <t>14～</t>
    <phoneticPr fontId="2"/>
  </si>
  <si>
    <t>16～</t>
    <phoneticPr fontId="2"/>
  </si>
  <si>
    <t>18～</t>
    <phoneticPr fontId="2"/>
  </si>
  <si>
    <t>20～</t>
    <phoneticPr fontId="2"/>
  </si>
  <si>
    <t>22～</t>
    <phoneticPr fontId="2"/>
  </si>
  <si>
    <t>(資料/地域協働・安全課)</t>
    <phoneticPr fontId="2"/>
  </si>
  <si>
    <t>合計</t>
    <phoneticPr fontId="11"/>
  </si>
  <si>
    <t>交通事故</t>
    <phoneticPr fontId="11"/>
  </si>
  <si>
    <t>水難事故</t>
    <phoneticPr fontId="11"/>
  </si>
  <si>
    <t>機械に
よる事故</t>
    <phoneticPr fontId="11"/>
  </si>
  <si>
    <t>建 物</t>
    <phoneticPr fontId="11"/>
  </si>
  <si>
    <t>合計</t>
    <phoneticPr fontId="11"/>
  </si>
  <si>
    <t>出動件数（件）</t>
    <phoneticPr fontId="11"/>
  </si>
  <si>
    <t>区分
（件）
（人）</t>
    <phoneticPr fontId="11"/>
  </si>
  <si>
    <t>事故種別</t>
    <phoneticPr fontId="2"/>
  </si>
  <si>
    <t>１月</t>
  </si>
  <si>
    <t>２月</t>
  </si>
  <si>
    <t>３月</t>
  </si>
  <si>
    <t>４月</t>
  </si>
  <si>
    <t>５月</t>
  </si>
  <si>
    <t>６月</t>
  </si>
  <si>
    <t>出動件数</t>
    <phoneticPr fontId="11"/>
  </si>
  <si>
    <t>７月</t>
  </si>
  <si>
    <t>８月</t>
  </si>
  <si>
    <t>９月</t>
  </si>
  <si>
    <t>１０月</t>
  </si>
  <si>
    <t>１１月</t>
  </si>
  <si>
    <t>１２月</t>
  </si>
  <si>
    <t>ぼや</t>
    <phoneticPr fontId="2"/>
  </si>
  <si>
    <t>死者</t>
    <phoneticPr fontId="2"/>
  </si>
  <si>
    <t>負傷者</t>
    <phoneticPr fontId="2"/>
  </si>
  <si>
    <t>たばこ</t>
    <phoneticPr fontId="11"/>
  </si>
  <si>
    <t>こんろ</t>
    <phoneticPr fontId="11"/>
  </si>
  <si>
    <t>いたずら</t>
    <phoneticPr fontId="11"/>
  </si>
  <si>
    <t>令和元</t>
    <rPh sb="0" eb="2">
      <t>レイワガン</t>
    </rPh>
    <phoneticPr fontId="2"/>
  </si>
  <si>
    <t>令和元</t>
    <rPh sb="0" eb="3">
      <t>レイワガン</t>
    </rPh>
    <phoneticPr fontId="2"/>
  </si>
  <si>
    <t>７.月別救助活動状況</t>
    <phoneticPr fontId="11"/>
  </si>
  <si>
    <t>８.月別救急活動状況</t>
    <phoneticPr fontId="11"/>
  </si>
  <si>
    <t>電気機器</t>
    <rPh sb="0" eb="2">
      <t>デンキ</t>
    </rPh>
    <rPh sb="2" eb="4">
      <t>キキ</t>
    </rPh>
    <phoneticPr fontId="11"/>
  </si>
  <si>
    <t>灯火</t>
    <rPh sb="0" eb="1">
      <t>アカ</t>
    </rPh>
    <rPh sb="1" eb="2">
      <t>ヒ</t>
    </rPh>
    <phoneticPr fontId="11"/>
  </si>
  <si>
    <t>衝突の火花</t>
    <rPh sb="0" eb="2">
      <t>ショウトツ</t>
    </rPh>
    <rPh sb="3" eb="5">
      <t>ヒバナ</t>
    </rPh>
    <phoneticPr fontId="11"/>
  </si>
  <si>
    <t>火入れ</t>
    <rPh sb="0" eb="2">
      <t>ヒイ</t>
    </rPh>
    <phoneticPr fontId="11"/>
  </si>
  <si>
    <t>放火</t>
    <rPh sb="0" eb="2">
      <t>ホウカ</t>
    </rPh>
    <phoneticPr fontId="11"/>
  </si>
  <si>
    <t>その他</t>
    <rPh sb="2" eb="3">
      <t>ホカ</t>
    </rPh>
    <phoneticPr fontId="11"/>
  </si>
  <si>
    <t>不明・調査中</t>
    <rPh sb="0" eb="1">
      <t>フ</t>
    </rPh>
    <rPh sb="1" eb="2">
      <t>メイ</t>
    </rPh>
    <rPh sb="3" eb="6">
      <t>チョウサチュウ</t>
    </rPh>
    <phoneticPr fontId="11"/>
  </si>
  <si>
    <t>溶接機・切断機</t>
    <phoneticPr fontId="11"/>
  </si>
  <si>
    <t>放火の疑い</t>
    <rPh sb="0" eb="2">
      <t>ホウカ</t>
    </rPh>
    <rPh sb="3" eb="4">
      <t>ウタガ</t>
    </rPh>
    <phoneticPr fontId="11"/>
  </si>
  <si>
    <t>　　</t>
    <phoneticPr fontId="11"/>
  </si>
  <si>
    <t>※    「火災」とは、消防機関が何らかの救助活動を行った火災を示す。</t>
    <phoneticPr fontId="11"/>
  </si>
  <si>
    <t>内燃機関</t>
    <rPh sb="0" eb="2">
      <t>ナイネン</t>
    </rPh>
    <rPh sb="2" eb="4">
      <t>キカン</t>
    </rPh>
    <phoneticPr fontId="2"/>
  </si>
  <si>
    <t>※    東名高速道路で発生した事案については、裾野市へ計上。</t>
    <rPh sb="5" eb="7">
      <t>トウメイ</t>
    </rPh>
    <rPh sb="7" eb="9">
      <t>コウソク</t>
    </rPh>
    <rPh sb="9" eb="11">
      <t>ドウロ</t>
    </rPh>
    <rPh sb="12" eb="14">
      <t>ハッセイ</t>
    </rPh>
    <rPh sb="16" eb="18">
      <t>ジアン</t>
    </rPh>
    <rPh sb="24" eb="27">
      <t>スソノシ</t>
    </rPh>
    <rPh sb="28" eb="30">
      <t>ケイジョウ</t>
    </rPh>
    <phoneticPr fontId="11"/>
  </si>
  <si>
    <t>※    新東名高速道路で発生した事案については、長泉町へ計上。</t>
    <rPh sb="5" eb="6">
      <t>シン</t>
    </rPh>
    <rPh sb="6" eb="8">
      <t>トウメイ</t>
    </rPh>
    <rPh sb="8" eb="10">
      <t>コウソク</t>
    </rPh>
    <rPh sb="10" eb="12">
      <t>ドウロ</t>
    </rPh>
    <rPh sb="13" eb="15">
      <t>ハッセイ</t>
    </rPh>
    <rPh sb="17" eb="19">
      <t>ジアン</t>
    </rPh>
    <rPh sb="25" eb="28">
      <t>ナガイズミチョウ</t>
    </rPh>
    <rPh sb="29" eb="31">
      <t>ケイジョウ</t>
    </rPh>
    <phoneticPr fontId="11"/>
  </si>
  <si>
    <t>※    その他管轄外での事案については、出動隊の署所がある厚生市町へ計上。</t>
    <rPh sb="7" eb="8">
      <t>ホカ</t>
    </rPh>
    <rPh sb="8" eb="11">
      <t>カンカツガイ</t>
    </rPh>
    <rPh sb="13" eb="15">
      <t>ジアン</t>
    </rPh>
    <rPh sb="21" eb="23">
      <t>シュツドウ</t>
    </rPh>
    <rPh sb="23" eb="24">
      <t>タイ</t>
    </rPh>
    <rPh sb="25" eb="26">
      <t>ショ</t>
    </rPh>
    <rPh sb="26" eb="27">
      <t>トコロ</t>
    </rPh>
    <rPh sb="30" eb="32">
      <t>コウセイ</t>
    </rPh>
    <rPh sb="32" eb="34">
      <t>シチョウ</t>
    </rPh>
    <rPh sb="35" eb="37">
      <t>ケイジョウ</t>
    </rPh>
    <phoneticPr fontId="11"/>
  </si>
  <si>
    <t>平成28</t>
    <rPh sb="0" eb="1">
      <t>ヘイセイ</t>
    </rPh>
    <phoneticPr fontId="2"/>
  </si>
  <si>
    <t>１３．三島簡易裁判所　刑事事件分類別の受理人員</t>
    <rPh sb="3" eb="5">
      <t>ミシマ</t>
    </rPh>
    <rPh sb="5" eb="7">
      <t>カンイ</t>
    </rPh>
    <rPh sb="7" eb="9">
      <t>サイバン</t>
    </rPh>
    <rPh sb="9" eb="10">
      <t>ショ</t>
    </rPh>
    <rPh sb="11" eb="13">
      <t>ケイジ</t>
    </rPh>
    <rPh sb="13" eb="15">
      <t>ジケン</t>
    </rPh>
    <rPh sb="15" eb="17">
      <t>ブンルイ</t>
    </rPh>
    <rPh sb="17" eb="18">
      <t>ベツ</t>
    </rPh>
    <rPh sb="19" eb="21">
      <t>ジュリ</t>
    </rPh>
    <rPh sb="21" eb="23">
      <t>ジンイン</t>
    </rPh>
    <phoneticPr fontId="2"/>
  </si>
  <si>
    <t>１２．三島簡易裁判所　民事事件分類別の受理件数</t>
    <rPh sb="3" eb="5">
      <t>ミシマ</t>
    </rPh>
    <rPh sb="5" eb="7">
      <t>カンイ</t>
    </rPh>
    <rPh sb="7" eb="9">
      <t>サイバン</t>
    </rPh>
    <rPh sb="9" eb="10">
      <t>ショ</t>
    </rPh>
    <rPh sb="21" eb="23">
      <t>ケンスウ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</si>
  <si>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</si>
  <si>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大社前</t>
    <rPh sb="0" eb="2">
      <t>タイシャ</t>
    </rPh>
    <rPh sb="2" eb="3">
      <t>マエ</t>
    </rPh>
    <phoneticPr fontId="2"/>
  </si>
  <si>
    <t>広小路町</t>
    <rPh sb="0" eb="3">
      <t>ヒロコウジ</t>
    </rPh>
    <rPh sb="3" eb="4">
      <t>マチ</t>
    </rPh>
    <phoneticPr fontId="2"/>
  </si>
  <si>
    <t>三島駅前</t>
    <rPh sb="0" eb="2">
      <t>ミシマ</t>
    </rPh>
    <rPh sb="2" eb="4">
      <t>エキマエ</t>
    </rPh>
    <phoneticPr fontId="2"/>
  </si>
  <si>
    <t>北上</t>
    <rPh sb="0" eb="1">
      <t>キタ</t>
    </rPh>
    <rPh sb="1" eb="2">
      <t>ウエ</t>
    </rPh>
    <phoneticPr fontId="2"/>
  </si>
  <si>
    <t>谷田</t>
    <rPh sb="0" eb="2">
      <t>ヤタ</t>
    </rPh>
    <phoneticPr fontId="2"/>
  </si>
  <si>
    <t>（令和5年1月～令和5年12月）</t>
    <rPh sb="1" eb="2">
      <t>レイ</t>
    </rPh>
    <rPh sb="2" eb="3">
      <t>カズ</t>
    </rPh>
    <rPh sb="4" eb="5">
      <t>ネン</t>
    </rPh>
    <rPh sb="6" eb="7">
      <t>ガツ</t>
    </rPh>
    <rPh sb="8" eb="10">
      <t>レイワ</t>
    </rPh>
    <rPh sb="11" eb="12">
      <t>ネン</t>
    </rPh>
    <rPh sb="14" eb="15">
      <t>ガツ</t>
    </rPh>
    <phoneticPr fontId="2"/>
  </si>
  <si>
    <t>令和2</t>
    <rPh sb="0" eb="2">
      <t>レイワガン</t>
    </rPh>
    <phoneticPr fontId="2"/>
  </si>
  <si>
    <t xml:space="preserve">   ＊ 令和6年中の交通事故統計より(県警察本部)</t>
    <rPh sb="5" eb="6">
      <t>レイ</t>
    </rPh>
    <rPh sb="6" eb="7">
      <t>カズ</t>
    </rPh>
    <rPh sb="8" eb="9">
      <t>ネン</t>
    </rPh>
    <rPh sb="9" eb="10">
      <t>ナカ</t>
    </rPh>
    <rPh sb="11" eb="12">
      <t>コウ</t>
    </rPh>
    <rPh sb="12" eb="13">
      <t>ツウ</t>
    </rPh>
    <rPh sb="13" eb="15">
      <t>ジコ</t>
    </rPh>
    <rPh sb="15" eb="17">
      <t>トウケイ</t>
    </rPh>
    <rPh sb="20" eb="21">
      <t>ケン</t>
    </rPh>
    <rPh sb="21" eb="23">
      <t>ケイサツ</t>
    </rPh>
    <rPh sb="23" eb="25">
      <t>ホンブ</t>
    </rPh>
    <phoneticPr fontId="2"/>
  </si>
  <si>
    <t>(令和6年1月1日～12月31日)</t>
    <rPh sb="1" eb="3">
      <t>レイワ</t>
    </rPh>
    <phoneticPr fontId="11"/>
  </si>
  <si>
    <t>（令和6年1月1日～12月31日）</t>
    <rPh sb="1" eb="3">
      <t>レイワ</t>
    </rPh>
    <phoneticPr fontId="11"/>
  </si>
  <si>
    <t>(令和6年1月1日～12月31日)</t>
    <rPh sb="1" eb="3">
      <t>レイワ</t>
    </rPh>
    <phoneticPr fontId="2"/>
  </si>
  <si>
    <t>（令和6年1月1日～12月31日）</t>
    <rPh sb="1" eb="3">
      <t>レイワ</t>
    </rPh>
    <rPh sb="4" eb="5">
      <t>ネン</t>
    </rPh>
    <rPh sb="6" eb="7">
      <t>ガツ</t>
    </rPh>
    <rPh sb="8" eb="9">
      <t>ニチ</t>
    </rPh>
    <rPh sb="10" eb="11">
      <t>ヘイネン</t>
    </rPh>
    <rPh sb="12" eb="13">
      <t>ガツ</t>
    </rPh>
    <rPh sb="15" eb="16">
      <t>ニチ</t>
    </rPh>
    <phoneticPr fontId="11"/>
  </si>
  <si>
    <t>( 令和6年12月31日現在 )</t>
    <rPh sb="2" eb="3">
      <t>レイ</t>
    </rPh>
    <rPh sb="3" eb="4">
      <t>カズ</t>
    </rPh>
    <rPh sb="5" eb="6">
      <t>ネン</t>
    </rPh>
    <rPh sb="6" eb="7">
      <t>ヘイネン</t>
    </rPh>
    <rPh sb="12" eb="14">
      <t>ゲンザイ</t>
    </rPh>
    <phoneticPr fontId="2"/>
  </si>
  <si>
    <t>( 令和6年12月31日現在 )</t>
    <rPh sb="2" eb="3">
      <t>レイ</t>
    </rPh>
    <rPh sb="3" eb="4">
      <t>カズ</t>
    </rPh>
    <rPh sb="5" eb="6">
      <t>ネン</t>
    </rPh>
    <rPh sb="6" eb="7">
      <t>ヘイネン</t>
    </rPh>
    <rPh sb="8" eb="9">
      <t>ツキ</t>
    </rPh>
    <rPh sb="11" eb="12">
      <t>ヒ</t>
    </rPh>
    <rPh sb="12" eb="14">
      <t>ゲンザイ</t>
    </rPh>
    <phoneticPr fontId="2"/>
  </si>
  <si>
    <t>ストーブ</t>
    <phoneticPr fontId="2"/>
  </si>
  <si>
    <t>煙突・煙道</t>
    <rPh sb="0" eb="2">
      <t>エントツ</t>
    </rPh>
    <rPh sb="3" eb="5">
      <t>エンドウ</t>
    </rPh>
    <phoneticPr fontId="2"/>
  </si>
  <si>
    <t>排気管</t>
    <rPh sb="0" eb="3">
      <t>ハイキカン</t>
    </rPh>
    <phoneticPr fontId="11"/>
  </si>
  <si>
    <t>マッチ・ライター</t>
    <phoneticPr fontId="11"/>
  </si>
  <si>
    <t>※上記事件数は令和５年のものである。</t>
    <rPh sb="1" eb="3">
      <t>ジョウキ</t>
    </rPh>
    <rPh sb="3" eb="5">
      <t>ジケン</t>
    </rPh>
    <rPh sb="5" eb="6">
      <t>スウ</t>
    </rPh>
    <rPh sb="7" eb="8">
      <t>レイ</t>
    </rPh>
    <rPh sb="8" eb="9">
      <t>カズ</t>
    </rPh>
    <rPh sb="10" eb="11">
      <t>ネン</t>
    </rPh>
    <rPh sb="11" eb="12">
      <t>ヘイネン</t>
    </rPh>
    <phoneticPr fontId="2"/>
  </si>
  <si>
    <t>※上記事件数は令和5年のものである。</t>
    <rPh sb="7" eb="8">
      <t>レイ</t>
    </rPh>
    <rPh sb="8" eb="9">
      <t>カズ</t>
    </rPh>
    <rPh sb="10" eb="11">
      <t>ネン</t>
    </rPh>
    <phoneticPr fontId="2"/>
  </si>
  <si>
    <t>　 また、延べ人員（同一被告人につき複数あった場合、起訴ごとにそれぞれ計上）である。</t>
    <phoneticPr fontId="11"/>
  </si>
  <si>
    <t>※ 特殊詐欺を除く。</t>
    <rPh sb="2" eb="4">
      <t>トクシュ</t>
    </rPh>
    <rPh sb="4" eb="6">
      <t>サギ</t>
    </rPh>
    <rPh sb="7" eb="8">
      <t>ノゾ</t>
    </rPh>
    <phoneticPr fontId="2"/>
  </si>
  <si>
    <t>(資料/三島警察署)</t>
    <rPh sb="4" eb="9">
      <t>ミシマケイサツショ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</si>
</sst>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-* #,##0_-;\-* #,##0_-;_-* &quot;-&quot;_-;_-@_-"/>
    <numFmt numFmtId="177" formatCode="#,##0_);[Red]\(#,##0\)"/>
    <numFmt numFmtId="178" formatCode="0_);[Red]\(0\)"/>
    <numFmt numFmtId="179" formatCode="#,##0_);\(#,##0\)"/>
    <numFmt numFmtId="180" formatCode="#,##0.0_);\(#,##0.0\)"/>
    <numFmt numFmtId="181" formatCode="#,##0.000_);\(#,##0.000\)"/>
    <numFmt numFmtId="182" formatCode="#,##0_ "/>
    <numFmt numFmtId="183" formatCode="#,##0.00_);\(#,##0.00\)"/>
    <numFmt numFmtId="184" formatCode="#,###"/>
    <numFmt numFmtId="185" formatCode="#,##0;&quot;△ &quot;#,##0"/>
  </numFmts>
  <fonts count="2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0" fillId="0" borderId="0"/>
    <xf numFmtId="0" fontId="15" fillId="0" borderId="0"/>
    <xf numFmtId="38" fontId="10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11" xfId="1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38" fontId="3" fillId="0" borderId="0" xfId="3" applyFont="1" applyFill="1" applyBorder="1" applyAlignment="1">
      <alignment horizontal="right" vertical="center"/>
    </xf>
    <xf numFmtId="38" fontId="3" fillId="0" borderId="1" xfId="3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83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left" vertical="center"/>
    </xf>
    <xf numFmtId="0" fontId="5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4" fillId="0" borderId="1" xfId="4" applyFont="1" applyFill="1" applyBorder="1" applyAlignment="1">
      <alignment vertical="center"/>
    </xf>
    <xf numFmtId="0" fontId="17" fillId="0" borderId="0" xfId="5" applyFont="1" applyFill="1" applyAlignment="1">
      <alignment vertical="center"/>
    </xf>
    <xf numFmtId="0" fontId="16" fillId="0" borderId="0" xfId="5" applyFont="1" applyFill="1" applyBorder="1" applyAlignment="1">
      <alignment vertical="center"/>
    </xf>
    <xf numFmtId="0" fontId="16" fillId="0" borderId="0" xfId="5" applyFont="1" applyFill="1" applyBorder="1" applyAlignment="1">
      <alignment horizontal="center"/>
    </xf>
    <xf numFmtId="0" fontId="16" fillId="0" borderId="0" xfId="5" applyFont="1" applyFill="1" applyBorder="1" applyAlignment="1"/>
    <xf numFmtId="0" fontId="6" fillId="0" borderId="0" xfId="5" applyFont="1" applyFill="1" applyBorder="1" applyAlignment="1">
      <alignment horizontal="right" vertical="center"/>
    </xf>
    <xf numFmtId="0" fontId="6" fillId="0" borderId="0" xfId="5" applyFont="1" applyFill="1" applyBorder="1" applyAlignment="1">
      <alignment vertical="center"/>
    </xf>
    <xf numFmtId="0" fontId="6" fillId="0" borderId="0" xfId="5" applyFont="1" applyFill="1" applyBorder="1" applyAlignment="1">
      <alignment vertical="top"/>
    </xf>
    <xf numFmtId="0" fontId="6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179" fontId="3" fillId="0" borderId="0" xfId="4" applyNumberFormat="1" applyFont="1" applyFill="1" applyBorder="1" applyAlignment="1">
      <alignment horizontal="right" vertical="center"/>
    </xf>
    <xf numFmtId="0" fontId="3" fillId="0" borderId="2" xfId="4" applyFont="1" applyFill="1" applyBorder="1" applyAlignment="1">
      <alignment horizontal="left" vertical="center"/>
    </xf>
    <xf numFmtId="0" fontId="3" fillId="0" borderId="3" xfId="4" quotePrefix="1" applyFont="1" applyFill="1" applyBorder="1" applyAlignment="1">
      <alignment horizontal="center" vertical="center"/>
    </xf>
    <xf numFmtId="179" fontId="3" fillId="0" borderId="10" xfId="4" applyNumberFormat="1" applyFont="1" applyFill="1" applyBorder="1" applyAlignment="1">
      <alignment horizontal="right" vertical="center"/>
    </xf>
    <xf numFmtId="179" fontId="3" fillId="0" borderId="1" xfId="4" applyNumberFormat="1" applyFont="1" applyFill="1" applyBorder="1" applyAlignment="1">
      <alignment horizontal="right" vertical="center"/>
    </xf>
    <xf numFmtId="0" fontId="3" fillId="0" borderId="0" xfId="4" quotePrefix="1" applyFont="1" applyFill="1" applyBorder="1" applyAlignment="1">
      <alignment horizontal="left" vertical="center"/>
    </xf>
    <xf numFmtId="179" fontId="3" fillId="0" borderId="4" xfId="4" applyNumberFormat="1" applyFont="1" applyFill="1" applyBorder="1" applyAlignment="1">
      <alignment horizontal="right" vertical="center"/>
    </xf>
    <xf numFmtId="0" fontId="3" fillId="0" borderId="0" xfId="4" applyFont="1" applyFill="1" applyAlignment="1">
      <alignment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179" fontId="3" fillId="0" borderId="4" xfId="4" applyNumberFormat="1" applyFont="1" applyFill="1" applyBorder="1" applyAlignment="1">
      <alignment vertical="center"/>
    </xf>
    <xf numFmtId="0" fontId="3" fillId="0" borderId="8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textRotation="255" wrapText="1"/>
      <protection locked="0"/>
    </xf>
    <xf numFmtId="0" fontId="3" fillId="0" borderId="35" xfId="4" applyFont="1" applyFill="1" applyBorder="1" applyAlignment="1">
      <alignment horizontal="center" vertical="center" wrapText="1"/>
    </xf>
    <xf numFmtId="0" fontId="20" fillId="0" borderId="0" xfId="5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3" fillId="0" borderId="3" xfId="0" quotePrefix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left" vertical="center"/>
    </xf>
    <xf numFmtId="179" fontId="3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4" applyFont="1" applyFill="1" applyBorder="1" applyAlignment="1">
      <alignment vertical="center"/>
    </xf>
    <xf numFmtId="0" fontId="12" fillId="0" borderId="0" xfId="4" applyFont="1" applyFill="1" applyAlignment="1">
      <alignment vertical="center"/>
    </xf>
    <xf numFmtId="0" fontId="21" fillId="0" borderId="0" xfId="4" applyFont="1" applyFill="1"/>
    <xf numFmtId="0" fontId="5" fillId="0" borderId="15" xfId="4" applyFont="1" applyFill="1" applyBorder="1" applyAlignment="1">
      <alignment vertical="center"/>
    </xf>
    <xf numFmtId="0" fontId="3" fillId="0" borderId="2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184" fontId="3" fillId="0" borderId="10" xfId="4" applyNumberFormat="1" applyFont="1" applyFill="1" applyBorder="1" applyAlignment="1">
      <alignment horizontal="right" vertical="center" wrapText="1"/>
    </xf>
    <xf numFmtId="184" fontId="3" fillId="0" borderId="1" xfId="4" applyNumberFormat="1" applyFont="1" applyFill="1" applyBorder="1" applyAlignment="1">
      <alignment horizontal="right" vertical="center" wrapText="1"/>
    </xf>
    <xf numFmtId="0" fontId="3" fillId="0" borderId="0" xfId="4" applyFont="1" applyFill="1"/>
    <xf numFmtId="0" fontId="3" fillId="0" borderId="0" xfId="4" applyFont="1" applyFill="1" applyAlignment="1">
      <alignment horizontal="right" vertical="center"/>
    </xf>
    <xf numFmtId="0" fontId="16" fillId="0" borderId="0" xfId="5" applyFont="1" applyFill="1" applyAlignment="1">
      <alignment vertical="center"/>
    </xf>
    <xf numFmtId="0" fontId="17" fillId="0" borderId="0" xfId="5" applyFont="1" applyFill="1" applyAlignment="1">
      <alignment horizontal="center" vertical="center"/>
    </xf>
    <xf numFmtId="0" fontId="6" fillId="0" borderId="37" xfId="5" applyFont="1" applyFill="1" applyBorder="1" applyAlignment="1">
      <alignment horizontal="center" vertical="center"/>
    </xf>
    <xf numFmtId="0" fontId="6" fillId="0" borderId="0" xfId="5" applyFont="1" applyFill="1" applyAlignment="1">
      <alignment horizontal="right" vertical="center"/>
    </xf>
    <xf numFmtId="0" fontId="20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/>
    <xf numFmtId="0" fontId="6" fillId="0" borderId="0" xfId="5" applyFont="1" applyFill="1" applyAlignment="1">
      <alignment horizontal="left" vertical="center"/>
    </xf>
    <xf numFmtId="0" fontId="6" fillId="0" borderId="0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45" xfId="4" applyFont="1" applyFill="1" applyBorder="1" applyAlignment="1">
      <alignment horizontal="center" vertical="center"/>
    </xf>
    <xf numFmtId="38" fontId="3" fillId="0" borderId="7" xfId="6" applyFont="1" applyFill="1" applyBorder="1" applyAlignment="1">
      <alignment horizontal="center" vertical="center"/>
    </xf>
    <xf numFmtId="38" fontId="3" fillId="0" borderId="45" xfId="6" applyFont="1" applyFill="1" applyBorder="1" applyAlignment="1">
      <alignment horizontal="center" vertical="center"/>
    </xf>
    <xf numFmtId="38" fontId="3" fillId="0" borderId="0" xfId="6" applyFont="1" applyFill="1" applyAlignment="1"/>
    <xf numFmtId="38" fontId="3" fillId="0" borderId="0" xfId="6" applyFont="1" applyFill="1" applyBorder="1" applyAlignment="1">
      <alignment horizontal="center"/>
    </xf>
    <xf numFmtId="38" fontId="3" fillId="0" borderId="0" xfId="6" applyFont="1" applyFill="1" applyBorder="1" applyAlignment="1">
      <alignment horizontal="center" vertical="center"/>
    </xf>
    <xf numFmtId="38" fontId="3" fillId="0" borderId="7" xfId="6" applyFont="1" applyFill="1" applyBorder="1" applyAlignment="1">
      <alignment horizontal="center" vertical="center" wrapText="1"/>
    </xf>
    <xf numFmtId="38" fontId="3" fillId="0" borderId="5" xfId="6" applyFont="1" applyFill="1" applyBorder="1" applyAlignment="1">
      <alignment horizontal="center" vertical="center" shrinkToFit="1"/>
    </xf>
    <xf numFmtId="38" fontId="3" fillId="0" borderId="7" xfId="6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38" fontId="3" fillId="0" borderId="0" xfId="1" applyNumberFormat="1" applyFont="1" applyFill="1" applyAlignment="1">
      <alignment vertical="center"/>
    </xf>
    <xf numFmtId="178" fontId="3" fillId="0" borderId="11" xfId="1" applyNumberFormat="1" applyFont="1" applyFill="1" applyBorder="1" applyAlignment="1">
      <alignment vertical="center"/>
    </xf>
    <xf numFmtId="0" fontId="3" fillId="0" borderId="16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left" vertical="center"/>
    </xf>
    <xf numFmtId="0" fontId="3" fillId="0" borderId="12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84" fontId="3" fillId="0" borderId="27" xfId="4" applyNumberFormat="1" applyFont="1" applyFill="1" applyBorder="1" applyAlignment="1">
      <alignment horizontal="right" vertical="center" wrapText="1"/>
    </xf>
    <xf numFmtId="184" fontId="3" fillId="0" borderId="4" xfId="4" applyNumberFormat="1" applyFont="1" applyFill="1" applyBorder="1" applyAlignment="1">
      <alignment horizontal="right" vertical="center" wrapText="1"/>
    </xf>
    <xf numFmtId="184" fontId="3" fillId="0" borderId="30" xfId="4" applyNumberFormat="1" applyFont="1" applyFill="1" applyBorder="1" applyAlignment="1">
      <alignment horizontal="right" vertical="center" wrapText="1"/>
    </xf>
    <xf numFmtId="184" fontId="3" fillId="0" borderId="28" xfId="4" applyNumberFormat="1" applyFont="1" applyFill="1" applyBorder="1" applyAlignment="1">
      <alignment horizontal="right" vertical="center" wrapText="1"/>
    </xf>
    <xf numFmtId="184" fontId="3" fillId="0" borderId="31" xfId="4" applyNumberFormat="1" applyFont="1" applyFill="1" applyBorder="1" applyAlignment="1">
      <alignment horizontal="right" vertical="center" wrapText="1"/>
    </xf>
    <xf numFmtId="184" fontId="3" fillId="0" borderId="32" xfId="4" applyNumberFormat="1" applyFont="1" applyFill="1" applyBorder="1" applyAlignment="1">
      <alignment horizontal="right" vertical="center" wrapText="1"/>
    </xf>
    <xf numFmtId="177" fontId="3" fillId="0" borderId="33" xfId="4" applyNumberFormat="1" applyFont="1" applyFill="1" applyBorder="1" applyAlignment="1">
      <alignment horizontal="right" vertical="center" wrapText="1"/>
    </xf>
    <xf numFmtId="177" fontId="3" fillId="0" borderId="4" xfId="4" applyNumberFormat="1" applyFont="1" applyFill="1" applyBorder="1" applyAlignment="1">
      <alignment horizontal="right" vertical="center" wrapText="1"/>
    </xf>
    <xf numFmtId="177" fontId="3" fillId="0" borderId="4" xfId="4" applyNumberFormat="1" applyFont="1" applyFill="1" applyBorder="1" applyAlignment="1">
      <alignment horizontal="right" vertical="center"/>
    </xf>
    <xf numFmtId="177" fontId="3" fillId="0" borderId="36" xfId="4" applyNumberFormat="1" applyFont="1" applyFill="1" applyBorder="1" applyAlignment="1">
      <alignment horizontal="right" vertical="center" wrapText="1"/>
    </xf>
    <xf numFmtId="177" fontId="3" fillId="0" borderId="28" xfId="4" applyNumberFormat="1" applyFont="1" applyFill="1" applyBorder="1" applyAlignment="1">
      <alignment horizontal="right" vertical="center" wrapText="1"/>
    </xf>
    <xf numFmtId="177" fontId="3" fillId="0" borderId="28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 wrapText="1"/>
    </xf>
    <xf numFmtId="185" fontId="6" fillId="0" borderId="38" xfId="5" applyNumberFormat="1" applyFont="1" applyFill="1" applyBorder="1" applyAlignment="1">
      <alignment vertical="center"/>
    </xf>
    <xf numFmtId="185" fontId="6" fillId="0" borderId="39" xfId="5" applyNumberFormat="1" applyFont="1" applyFill="1" applyBorder="1" applyAlignment="1">
      <alignment vertical="center"/>
    </xf>
    <xf numFmtId="185" fontId="6" fillId="0" borderId="0" xfId="5" applyNumberFormat="1" applyFont="1" applyFill="1" applyAlignment="1">
      <alignment vertical="center"/>
    </xf>
    <xf numFmtId="185" fontId="6" fillId="0" borderId="14" xfId="5" applyNumberFormat="1" applyFont="1" applyFill="1" applyBorder="1" applyAlignment="1">
      <alignment vertical="center"/>
    </xf>
    <xf numFmtId="185" fontId="6" fillId="0" borderId="4" xfId="5" applyNumberFormat="1" applyFont="1" applyFill="1" applyBorder="1" applyAlignment="1">
      <alignment vertical="center"/>
    </xf>
    <xf numFmtId="185" fontId="6" fillId="0" borderId="0" xfId="5" applyNumberFormat="1" applyFont="1" applyFill="1" applyBorder="1" applyAlignment="1">
      <alignment vertical="center"/>
    </xf>
    <xf numFmtId="185" fontId="6" fillId="0" borderId="1" xfId="5" applyNumberFormat="1" applyFont="1" applyFill="1" applyBorder="1" applyAlignment="1">
      <alignment vertical="center"/>
    </xf>
    <xf numFmtId="185" fontId="6" fillId="0" borderId="40" xfId="5" applyNumberFormat="1" applyFont="1" applyFill="1" applyBorder="1" applyAlignment="1">
      <alignment vertical="center"/>
    </xf>
    <xf numFmtId="185" fontId="6" fillId="0" borderId="41" xfId="5" applyNumberFormat="1" applyFont="1" applyFill="1" applyBorder="1" applyAlignment="1">
      <alignment vertical="center"/>
    </xf>
    <xf numFmtId="185" fontId="6" fillId="0" borderId="42" xfId="5" applyNumberFormat="1" applyFont="1" applyFill="1" applyBorder="1" applyAlignment="1">
      <alignment vertical="center"/>
    </xf>
    <xf numFmtId="185" fontId="6" fillId="0" borderId="43" xfId="5" applyNumberFormat="1" applyFont="1" applyFill="1" applyBorder="1" applyAlignment="1">
      <alignment vertical="center"/>
    </xf>
    <xf numFmtId="185" fontId="6" fillId="0" borderId="44" xfId="5" applyNumberFormat="1" applyFont="1" applyFill="1" applyBorder="1" applyAlignment="1">
      <alignment vertical="center"/>
    </xf>
    <xf numFmtId="0" fontId="3" fillId="0" borderId="24" xfId="4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/>
    </xf>
    <xf numFmtId="0" fontId="3" fillId="0" borderId="15" xfId="4" applyFont="1" applyFill="1" applyBorder="1" applyAlignment="1">
      <alignment horizontal="right" vertical="center"/>
    </xf>
    <xf numFmtId="0" fontId="3" fillId="0" borderId="1" xfId="4" applyFont="1" applyFill="1" applyBorder="1" applyAlignment="1">
      <alignment horizontal="right" vertical="center"/>
    </xf>
    <xf numFmtId="0" fontId="18" fillId="0" borderId="7" xfId="5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left" vertical="center"/>
    </xf>
    <xf numFmtId="0" fontId="3" fillId="0" borderId="6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indent="1"/>
    </xf>
    <xf numFmtId="3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38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horizontal="center" vertical="center"/>
    </xf>
    <xf numFmtId="38" fontId="3" fillId="0" borderId="14" xfId="6" applyFont="1" applyFill="1" applyBorder="1" applyAlignment="1">
      <alignment horizontal="center" vertical="center"/>
    </xf>
    <xf numFmtId="38" fontId="3" fillId="0" borderId="5" xfId="6" applyFont="1" applyFill="1" applyBorder="1" applyAlignment="1">
      <alignment horizontal="center" vertical="center"/>
    </xf>
    <xf numFmtId="184" fontId="3" fillId="0" borderId="0" xfId="4" applyNumberFormat="1" applyFont="1" applyFill="1" applyBorder="1" applyAlignment="1">
      <alignment horizontal="right" vertical="center" wrapText="1"/>
    </xf>
    <xf numFmtId="177" fontId="3" fillId="0" borderId="0" xfId="4" applyNumberFormat="1" applyFont="1" applyFill="1" applyBorder="1" applyAlignment="1">
      <alignment horizontal="right" vertical="center" wrapText="1"/>
    </xf>
    <xf numFmtId="177" fontId="3" fillId="0" borderId="0" xfId="4" applyNumberFormat="1" applyFont="1" applyFill="1" applyAlignment="1">
      <alignment vertical="center"/>
    </xf>
    <xf numFmtId="177" fontId="3" fillId="0" borderId="0" xfId="4" applyNumberFormat="1" applyFont="1" applyFill="1" applyBorder="1" applyAlignment="1">
      <alignment vertical="center"/>
    </xf>
    <xf numFmtId="185" fontId="6" fillId="0" borderId="6" xfId="5" applyNumberFormat="1" applyFont="1" applyFill="1" applyBorder="1" applyAlignment="1">
      <alignment vertical="center"/>
    </xf>
    <xf numFmtId="185" fontId="6" fillId="0" borderId="9" xfId="5" applyNumberFormat="1" applyFont="1" applyFill="1" applyBorder="1" applyAlignment="1">
      <alignment vertical="center"/>
    </xf>
    <xf numFmtId="185" fontId="6" fillId="0" borderId="11" xfId="5" applyNumberFormat="1" applyFont="1" applyFill="1" applyBorder="1" applyAlignment="1">
      <alignment vertical="center"/>
    </xf>
    <xf numFmtId="185" fontId="6" fillId="0" borderId="10" xfId="5" applyNumberFormat="1" applyFont="1" applyFill="1" applyBorder="1" applyAlignment="1">
      <alignment vertical="center"/>
    </xf>
    <xf numFmtId="179" fontId="3" fillId="0" borderId="0" xfId="4" quotePrefix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11" xfId="3" applyNumberFormat="1" applyFont="1" applyFill="1" applyBorder="1" applyAlignment="1">
      <alignment horizontal="center" vertical="center"/>
    </xf>
    <xf numFmtId="178" fontId="3" fillId="0" borderId="0" xfId="3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178" fontId="3" fillId="0" borderId="0" xfId="3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37" fontId="3" fillId="0" borderId="0" xfId="0" applyNumberFormat="1" applyFont="1" applyFill="1" applyAlignment="1">
      <alignment horizontal="center" vertical="center"/>
    </xf>
    <xf numFmtId="0" fontId="3" fillId="0" borderId="20" xfId="4" applyFont="1" applyFill="1" applyBorder="1" applyAlignment="1">
      <alignment horizontal="center" vertical="center" wrapText="1"/>
    </xf>
    <xf numFmtId="0" fontId="3" fillId="0" borderId="23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25" xfId="4" applyFont="1" applyFill="1" applyBorder="1" applyAlignment="1">
      <alignment horizontal="center" vertical="center" wrapText="1"/>
    </xf>
    <xf numFmtId="0" fontId="3" fillId="0" borderId="26" xfId="4" applyFont="1" applyFill="1" applyBorder="1" applyAlignment="1">
      <alignment horizontal="center" vertical="center" wrapText="1"/>
    </xf>
    <xf numFmtId="0" fontId="3" fillId="0" borderId="18" xfId="4" applyFont="1" applyFill="1" applyBorder="1" applyAlignment="1">
      <alignment horizontal="center" vertical="center" wrapText="1"/>
    </xf>
    <xf numFmtId="0" fontId="3" fillId="0" borderId="19" xfId="4" applyFont="1" applyFill="1" applyBorder="1" applyAlignment="1">
      <alignment horizontal="center" vertical="center" wrapText="1"/>
    </xf>
    <xf numFmtId="0" fontId="19" fillId="0" borderId="19" xfId="4" applyFont="1" applyFill="1" applyBorder="1" applyAlignment="1">
      <alignment horizontal="center" vertical="center" wrapText="1"/>
    </xf>
    <xf numFmtId="0" fontId="19" fillId="0" borderId="17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textRotation="255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28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left" vertical="center"/>
    </xf>
    <xf numFmtId="0" fontId="3" fillId="0" borderId="12" xfId="4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33" xfId="4" applyFont="1" applyFill="1" applyBorder="1" applyAlignment="1">
      <alignment horizontal="center" vertical="center" textRotation="255" wrapText="1"/>
    </xf>
    <xf numFmtId="0" fontId="3" fillId="0" borderId="32" xfId="4" applyFont="1" applyFill="1" applyBorder="1" applyAlignment="1">
      <alignment horizontal="center" vertical="center" textRotation="255" wrapText="1"/>
    </xf>
    <xf numFmtId="0" fontId="3" fillId="0" borderId="34" xfId="4" applyFont="1" applyFill="1" applyBorder="1" applyAlignment="1">
      <alignment horizontal="center" vertical="center" textRotation="255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6" xfId="4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 textRotation="255"/>
    </xf>
    <xf numFmtId="0" fontId="6" fillId="0" borderId="14" xfId="5" applyFont="1" applyFill="1" applyBorder="1" applyAlignment="1">
      <alignment vertical="center" textRotation="255"/>
    </xf>
    <xf numFmtId="0" fontId="6" fillId="0" borderId="12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vertical="center" textRotation="255"/>
    </xf>
    <xf numFmtId="0" fontId="6" fillId="0" borderId="24" xfId="5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0" fontId="6" fillId="0" borderId="10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vertical="center" textRotation="255" shrinkToFit="1"/>
    </xf>
    <xf numFmtId="0" fontId="6" fillId="0" borderId="14" xfId="5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38" fontId="3" fillId="0" borderId="6" xfId="6" applyFont="1" applyFill="1" applyBorder="1" applyAlignment="1">
      <alignment horizontal="center" vertical="center"/>
    </xf>
    <xf numFmtId="38" fontId="3" fillId="0" borderId="14" xfId="6" applyFont="1" applyFill="1" applyBorder="1" applyAlignment="1">
      <alignment horizontal="center" vertical="center"/>
    </xf>
    <xf numFmtId="38" fontId="3" fillId="0" borderId="5" xfId="6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right" vertical="center" shrinkToFit="1"/>
    </xf>
    <xf numFmtId="0" fontId="3" fillId="0" borderId="8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 wrapText="1"/>
    </xf>
    <xf numFmtId="37" fontId="3" fillId="0" borderId="11" xfId="2" applyNumberFormat="1" applyFont="1" applyFill="1" applyBorder="1" applyAlignment="1">
      <alignment horizontal="center" vertical="center"/>
    </xf>
    <xf numFmtId="37" fontId="3" fillId="0" borderId="0" xfId="2" applyNumberFormat="1" applyFont="1" applyFill="1" applyAlignment="1">
      <alignment horizontal="center" vertical="center"/>
    </xf>
  </cellXfs>
  <cellStyles count="7">
    <cellStyle name="桁区切り" xfId="1" builtinId="6"/>
    <cellStyle name="桁区切り 2" xfId="3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workbookViewId="0"/>
  </sheetViews>
  <sheetFormatPr defaultColWidth="9.09765625" defaultRowHeight="12"/>
  <cols>
    <col min="1" max="1" width="11.296875" style="3" customWidth="1"/>
    <col min="2" max="2" width="9.69921875" style="3" customWidth="1"/>
    <col min="3" max="5" width="9.69921875" style="68" customWidth="1"/>
    <col min="6" max="9" width="9.69921875" style="3" customWidth="1"/>
    <col min="10" max="10" width="9.69921875" style="68" customWidth="1"/>
    <col min="11" max="11" width="10" style="3" customWidth="1"/>
    <col min="12" max="13" width="7.69921875" style="3" customWidth="1"/>
    <col min="14" max="15" width="11.296875" style="3" customWidth="1"/>
    <col min="16" max="16" width="10.296875" style="3" customWidth="1"/>
    <col min="17" max="17" width="7.3984375" style="3" customWidth="1"/>
    <col min="18" max="19" width="7.296875" style="3" customWidth="1"/>
    <col min="20" max="20" width="11.69921875" style="3" customWidth="1"/>
    <col min="21" max="21" width="9.09765625" style="3"/>
    <col min="22" max="23" width="10.296875" style="3" bestFit="1" customWidth="1"/>
    <col min="24" max="16384" width="9.09765625" style="3"/>
  </cols>
  <sheetData>
    <row r="1" spans="1:10" s="19" customFormat="1" ht="20.149999999999999" customHeight="1">
      <c r="A1" s="174" t="s">
        <v>10</v>
      </c>
      <c r="B1" s="174"/>
      <c r="C1" s="198"/>
      <c r="D1" s="198"/>
      <c r="E1" s="199"/>
      <c r="F1" s="198"/>
      <c r="G1" s="63"/>
      <c r="H1" s="63"/>
      <c r="I1" s="63"/>
      <c r="J1" s="64"/>
    </row>
    <row r="2" spans="1:10" s="19" customFormat="1" ht="10" customHeight="1">
      <c r="A2" s="174"/>
      <c r="B2" s="174"/>
      <c r="C2" s="198"/>
      <c r="D2" s="198"/>
      <c r="E2" s="199"/>
      <c r="F2" s="198"/>
      <c r="G2" s="63"/>
      <c r="H2" s="63"/>
      <c r="I2" s="63"/>
      <c r="J2" s="64"/>
    </row>
    <row r="3" spans="1:10" s="65" customFormat="1" ht="17.149999999999999" customHeight="1">
      <c r="A3" s="177" t="s">
        <v>7</v>
      </c>
      <c r="B3" s="177"/>
      <c r="C3" s="181"/>
      <c r="D3" s="181"/>
      <c r="E3" s="181"/>
      <c r="F3" s="182" t="s">
        <v>8</v>
      </c>
    </row>
    <row r="4" spans="1:10" s="65" customFormat="1" ht="17.149999999999999" customHeight="1">
      <c r="A4" s="200" t="s">
        <v>9</v>
      </c>
      <c r="B4" s="201" t="s">
        <v>220</v>
      </c>
      <c r="C4" s="201">
        <v>2</v>
      </c>
      <c r="D4" s="201">
        <v>3</v>
      </c>
      <c r="E4" s="201">
        <v>4</v>
      </c>
      <c r="F4" s="201">
        <v>5</v>
      </c>
    </row>
    <row r="5" spans="1:10" s="65" customFormat="1" ht="5.15" customHeight="1">
      <c r="A5" s="202"/>
      <c r="B5" s="177"/>
      <c r="C5" s="177"/>
      <c r="D5" s="177"/>
      <c r="E5" s="177"/>
      <c r="F5" s="177"/>
    </row>
    <row r="6" spans="1:10" s="65" customFormat="1" ht="15" customHeight="1">
      <c r="A6" s="203" t="s">
        <v>2</v>
      </c>
      <c r="B6" s="125">
        <v>450</v>
      </c>
      <c r="C6" s="125">
        <f>SUM(C8:C13)</f>
        <v>345</v>
      </c>
      <c r="D6" s="125">
        <f>SUM(D8:D13)</f>
        <v>440</v>
      </c>
      <c r="E6" s="125">
        <f>SUM(E8:E13)</f>
        <v>498</v>
      </c>
      <c r="F6" s="125">
        <f>SUM(F8:F13)</f>
        <v>460</v>
      </c>
    </row>
    <row r="7" spans="1:10" s="65" customFormat="1" ht="5.15" customHeight="1">
      <c r="A7" s="203"/>
      <c r="B7" s="204"/>
      <c r="C7" s="204"/>
      <c r="D7" s="212"/>
      <c r="E7" s="212"/>
      <c r="F7" s="212"/>
    </row>
    <row r="8" spans="1:10" s="65" customFormat="1" ht="15" customHeight="1">
      <c r="A8" s="205" t="s">
        <v>0</v>
      </c>
      <c r="B8" s="204">
        <v>3</v>
      </c>
      <c r="C8" s="204">
        <v>3</v>
      </c>
      <c r="D8" s="212">
        <v>4</v>
      </c>
      <c r="E8" s="212">
        <v>5</v>
      </c>
      <c r="F8" s="212">
        <v>3</v>
      </c>
    </row>
    <row r="9" spans="1:10" s="65" customFormat="1" ht="15" customHeight="1">
      <c r="A9" s="205" t="s">
        <v>3</v>
      </c>
      <c r="B9" s="204">
        <v>46</v>
      </c>
      <c r="C9" s="204">
        <v>36</v>
      </c>
      <c r="D9" s="212">
        <v>62</v>
      </c>
      <c r="E9" s="212">
        <v>86</v>
      </c>
      <c r="F9" s="212">
        <v>69</v>
      </c>
    </row>
    <row r="10" spans="1:10" s="65" customFormat="1" ht="15" customHeight="1">
      <c r="A10" s="205" t="s">
        <v>4</v>
      </c>
      <c r="B10" s="204">
        <v>291</v>
      </c>
      <c r="C10" s="204">
        <v>213</v>
      </c>
      <c r="D10" s="212">
        <v>235</v>
      </c>
      <c r="E10" s="212">
        <v>278</v>
      </c>
      <c r="F10" s="212">
        <v>245</v>
      </c>
    </row>
    <row r="11" spans="1:10" s="65" customFormat="1" ht="15" customHeight="1">
      <c r="A11" s="205" t="s">
        <v>5</v>
      </c>
      <c r="B11" s="204">
        <v>35</v>
      </c>
      <c r="C11" s="204">
        <v>29</v>
      </c>
      <c r="D11" s="212">
        <v>31</v>
      </c>
      <c r="E11" s="212">
        <v>43</v>
      </c>
      <c r="F11" s="212">
        <v>52</v>
      </c>
    </row>
    <row r="12" spans="1:10" s="65" customFormat="1" ht="15" customHeight="1">
      <c r="A12" s="205" t="s">
        <v>6</v>
      </c>
      <c r="B12" s="204">
        <v>11</v>
      </c>
      <c r="C12" s="204">
        <v>7</v>
      </c>
      <c r="D12" s="212">
        <v>8</v>
      </c>
      <c r="E12" s="212">
        <v>9</v>
      </c>
      <c r="F12" s="212">
        <v>22</v>
      </c>
    </row>
    <row r="13" spans="1:10" s="2" customFormat="1" ht="15" customHeight="1">
      <c r="A13" s="205" t="s">
        <v>1</v>
      </c>
      <c r="B13" s="204">
        <v>64</v>
      </c>
      <c r="C13" s="204">
        <v>57</v>
      </c>
      <c r="D13" s="212">
        <v>100</v>
      </c>
      <c r="E13" s="212">
        <v>77</v>
      </c>
      <c r="F13" s="212">
        <v>69</v>
      </c>
    </row>
    <row r="14" spans="1:10" s="2" customFormat="1" ht="5.15" customHeight="1">
      <c r="A14" s="206"/>
      <c r="B14" s="176"/>
      <c r="C14" s="176"/>
      <c r="D14" s="176"/>
      <c r="E14" s="176"/>
      <c r="F14" s="176"/>
    </row>
    <row r="15" spans="1:10" s="2" customFormat="1" ht="15" customHeight="1">
      <c r="A15" s="176"/>
      <c r="B15" s="207"/>
      <c r="C15" s="192"/>
      <c r="D15" s="192"/>
      <c r="E15" s="192"/>
      <c r="F15" s="193" t="s">
        <v>13</v>
      </c>
    </row>
    <row r="16" spans="1:10" ht="15" customHeight="1"/>
    <row r="17" spans="1:10" ht="15" customHeight="1"/>
    <row r="18" spans="1:10" ht="17.149999999999999" customHeight="1">
      <c r="A18" s="174" t="s">
        <v>11</v>
      </c>
      <c r="B18" s="174"/>
      <c r="C18" s="174"/>
      <c r="D18" s="175"/>
      <c r="E18" s="175"/>
      <c r="F18" s="175"/>
      <c r="G18" s="175"/>
      <c r="H18" s="175"/>
    </row>
    <row r="19" spans="1:10" ht="17.149999999999999" customHeight="1">
      <c r="A19" s="177"/>
      <c r="B19" s="177"/>
      <c r="C19" s="177"/>
      <c r="D19" s="177"/>
      <c r="E19" s="177"/>
      <c r="F19" s="181"/>
      <c r="G19" s="181"/>
      <c r="H19" s="182" t="s">
        <v>247</v>
      </c>
      <c r="I19" s="68"/>
      <c r="J19" s="3"/>
    </row>
    <row r="20" spans="1:10" ht="5.25" customHeight="1">
      <c r="A20" s="230"/>
      <c r="B20" s="234" t="s">
        <v>2</v>
      </c>
      <c r="C20" s="228" t="s">
        <v>242</v>
      </c>
      <c r="D20" s="228" t="s">
        <v>243</v>
      </c>
      <c r="E20" s="228" t="s">
        <v>244</v>
      </c>
      <c r="F20" s="228" t="s">
        <v>245</v>
      </c>
      <c r="G20" s="228" t="s">
        <v>246</v>
      </c>
      <c r="H20" s="228" t="s">
        <v>12</v>
      </c>
      <c r="I20" s="5"/>
      <c r="J20" s="3"/>
    </row>
    <row r="21" spans="1:10" s="65" customFormat="1" ht="15" customHeight="1">
      <c r="A21" s="231"/>
      <c r="B21" s="235"/>
      <c r="C21" s="229"/>
      <c r="D21" s="229"/>
      <c r="E21" s="229"/>
      <c r="F21" s="229"/>
      <c r="G21" s="229"/>
      <c r="H21" s="229"/>
      <c r="I21" s="5"/>
      <c r="J21" s="3"/>
    </row>
    <row r="22" spans="1:10" s="65" customFormat="1" ht="15" customHeight="1">
      <c r="A22" s="177"/>
      <c r="B22" s="208"/>
      <c r="C22" s="209"/>
      <c r="D22" s="209"/>
      <c r="E22" s="209"/>
      <c r="F22" s="209"/>
      <c r="G22" s="209"/>
      <c r="H22" s="209"/>
      <c r="I22" s="68"/>
      <c r="J22" s="3"/>
    </row>
    <row r="23" spans="1:10" s="65" customFormat="1" ht="15" customHeight="1">
      <c r="A23" s="210" t="s">
        <v>2</v>
      </c>
      <c r="B23" s="126">
        <f>SUM(B24:B32)</f>
        <v>175</v>
      </c>
      <c r="C23" s="13">
        <f t="shared" ref="C23:H23" si="0">SUM(C24:C32)</f>
        <v>63</v>
      </c>
      <c r="D23" s="13">
        <f t="shared" si="0"/>
        <v>18</v>
      </c>
      <c r="E23" s="13">
        <f t="shared" si="0"/>
        <v>26</v>
      </c>
      <c r="F23" s="13">
        <f t="shared" si="0"/>
        <v>21</v>
      </c>
      <c r="G23" s="13">
        <f t="shared" si="0"/>
        <v>11</v>
      </c>
      <c r="H23" s="13">
        <f t="shared" si="0"/>
        <v>36</v>
      </c>
      <c r="I23" s="13"/>
    </row>
    <row r="24" spans="1:10" s="65" customFormat="1" ht="15" customHeight="1">
      <c r="A24" s="209" t="s">
        <v>172</v>
      </c>
      <c r="B24" s="126">
        <f>SUM(C24:H24)</f>
        <v>58</v>
      </c>
      <c r="C24" s="172">
        <v>6</v>
      </c>
      <c r="D24" s="172">
        <v>14</v>
      </c>
      <c r="E24" s="172">
        <v>13</v>
      </c>
      <c r="F24" s="172">
        <v>11</v>
      </c>
      <c r="G24" s="172">
        <v>2</v>
      </c>
      <c r="H24" s="172">
        <v>12</v>
      </c>
      <c r="I24" s="69"/>
    </row>
    <row r="25" spans="1:10" s="65" customFormat="1" ht="15" customHeight="1">
      <c r="A25" s="209" t="s">
        <v>171</v>
      </c>
      <c r="B25" s="126">
        <f t="shared" ref="B25:B31" si="1">SUM(C25:H25)</f>
        <v>8</v>
      </c>
      <c r="C25" s="172">
        <v>2</v>
      </c>
      <c r="D25" s="172">
        <v>0</v>
      </c>
      <c r="E25" s="172">
        <v>1</v>
      </c>
      <c r="F25" s="172">
        <v>2</v>
      </c>
      <c r="G25" s="172">
        <v>1</v>
      </c>
      <c r="H25" s="172">
        <v>2</v>
      </c>
      <c r="I25" s="69"/>
    </row>
    <row r="26" spans="1:10" s="65" customFormat="1" ht="15" customHeight="1">
      <c r="A26" s="209" t="s">
        <v>170</v>
      </c>
      <c r="B26" s="126">
        <f t="shared" si="1"/>
        <v>3</v>
      </c>
      <c r="C26" s="172">
        <v>0</v>
      </c>
      <c r="D26" s="172">
        <v>0</v>
      </c>
      <c r="E26" s="172">
        <v>1</v>
      </c>
      <c r="F26" s="172">
        <v>2</v>
      </c>
      <c r="G26" s="172">
        <v>0</v>
      </c>
      <c r="H26" s="172">
        <v>0</v>
      </c>
      <c r="I26" s="69"/>
    </row>
    <row r="27" spans="1:10" s="65" customFormat="1" ht="15" customHeight="1">
      <c r="A27" s="209" t="s">
        <v>174</v>
      </c>
      <c r="B27" s="126">
        <f t="shared" si="1"/>
        <v>15</v>
      </c>
      <c r="C27" s="172">
        <v>3</v>
      </c>
      <c r="D27" s="172">
        <v>0</v>
      </c>
      <c r="E27" s="172">
        <v>2</v>
      </c>
      <c r="F27" s="172">
        <v>3</v>
      </c>
      <c r="G27" s="172">
        <v>3</v>
      </c>
      <c r="H27" s="172">
        <v>4</v>
      </c>
    </row>
    <row r="28" spans="1:10">
      <c r="A28" s="209" t="s">
        <v>173</v>
      </c>
      <c r="B28" s="126">
        <f t="shared" si="1"/>
        <v>4</v>
      </c>
      <c r="C28" s="172">
        <v>1</v>
      </c>
      <c r="D28" s="172">
        <v>0</v>
      </c>
      <c r="E28" s="172">
        <v>1</v>
      </c>
      <c r="F28" s="172">
        <v>2</v>
      </c>
      <c r="G28" s="172">
        <v>0</v>
      </c>
      <c r="H28" s="172">
        <v>0</v>
      </c>
      <c r="J28" s="3"/>
    </row>
    <row r="29" spans="1:10" ht="15" customHeight="1">
      <c r="A29" s="209" t="s">
        <v>168</v>
      </c>
      <c r="B29" s="126">
        <f t="shared" si="1"/>
        <v>7</v>
      </c>
      <c r="C29" s="172">
        <v>5</v>
      </c>
      <c r="D29" s="172">
        <v>0</v>
      </c>
      <c r="E29" s="172">
        <v>0</v>
      </c>
      <c r="F29" s="172">
        <v>1</v>
      </c>
      <c r="G29" s="172">
        <v>0</v>
      </c>
      <c r="H29" s="172">
        <v>1</v>
      </c>
      <c r="J29" s="3"/>
    </row>
    <row r="30" spans="1:10" ht="15" customHeight="1">
      <c r="A30" s="209" t="s">
        <v>169</v>
      </c>
      <c r="B30" s="126">
        <f t="shared" si="1"/>
        <v>1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1</v>
      </c>
      <c r="J30" s="3"/>
    </row>
    <row r="31" spans="1:10" ht="15" customHeight="1">
      <c r="A31" s="209" t="s">
        <v>175</v>
      </c>
      <c r="B31" s="126">
        <f t="shared" si="1"/>
        <v>7</v>
      </c>
      <c r="C31" s="172">
        <v>3</v>
      </c>
      <c r="D31" s="172">
        <v>0</v>
      </c>
      <c r="E31" s="172">
        <v>2</v>
      </c>
      <c r="F31" s="172">
        <v>0</v>
      </c>
      <c r="G31" s="172">
        <v>0</v>
      </c>
      <c r="H31" s="172">
        <v>2</v>
      </c>
      <c r="J31" s="3"/>
    </row>
    <row r="32" spans="1:10" ht="20.149999999999999" customHeight="1">
      <c r="A32" s="209" t="s">
        <v>176</v>
      </c>
      <c r="B32" s="126">
        <f>SUM(C32:H32)</f>
        <v>72</v>
      </c>
      <c r="C32" s="13">
        <v>43</v>
      </c>
      <c r="D32" s="13">
        <v>4</v>
      </c>
      <c r="E32" s="13">
        <v>6</v>
      </c>
      <c r="F32" s="172">
        <v>0</v>
      </c>
      <c r="G32" s="172">
        <v>5</v>
      </c>
      <c r="H32" s="172">
        <v>14</v>
      </c>
      <c r="J32" s="3"/>
    </row>
    <row r="33" spans="1:10" ht="5" customHeight="1">
      <c r="A33" s="211"/>
      <c r="B33" s="13"/>
      <c r="C33" s="13"/>
      <c r="D33" s="13"/>
      <c r="E33" s="13"/>
      <c r="F33" s="172"/>
      <c r="G33" s="172"/>
      <c r="H33" s="172"/>
      <c r="J33" s="3"/>
    </row>
    <row r="34" spans="1:10" ht="17.149999999999999" customHeight="1">
      <c r="A34" s="207"/>
      <c r="B34" s="207"/>
      <c r="C34" s="207"/>
      <c r="D34" s="207"/>
      <c r="E34" s="207"/>
      <c r="F34" s="207"/>
      <c r="G34" s="207"/>
      <c r="H34" s="173" t="s">
        <v>263</v>
      </c>
      <c r="J34" s="3"/>
    </row>
    <row r="35" spans="1:10" ht="16.5" customHeight="1">
      <c r="A35" s="176"/>
      <c r="B35" s="176"/>
      <c r="C35" s="176"/>
      <c r="D35" s="176"/>
      <c r="E35" s="176"/>
      <c r="F35" s="177"/>
      <c r="G35" s="177"/>
      <c r="H35" s="180" t="s">
        <v>13</v>
      </c>
      <c r="J35" s="3"/>
    </row>
    <row r="36" spans="1:10">
      <c r="H36" s="9"/>
    </row>
    <row r="37" spans="1:10" ht="15" customHeight="1"/>
    <row r="38" spans="1:10" ht="15" customHeight="1"/>
    <row r="39" spans="1:10" s="177" customFormat="1" ht="15" customHeight="1">
      <c r="A39" s="174" t="s">
        <v>14</v>
      </c>
      <c r="B39" s="175"/>
      <c r="C39" s="175"/>
      <c r="D39" s="175"/>
      <c r="E39" s="175"/>
      <c r="F39" s="175"/>
      <c r="G39" s="175"/>
      <c r="H39" s="175"/>
      <c r="I39" s="175"/>
      <c r="J39" s="176"/>
    </row>
    <row r="40" spans="1:10" s="177" customFormat="1" ht="15" customHeight="1">
      <c r="A40" s="178"/>
      <c r="B40" s="179"/>
      <c r="C40" s="180"/>
      <c r="D40" s="180"/>
      <c r="E40" s="180"/>
      <c r="F40" s="180"/>
      <c r="H40" s="181"/>
      <c r="I40" s="181"/>
      <c r="J40" s="182" t="s">
        <v>15</v>
      </c>
    </row>
    <row r="41" spans="1:10" s="177" customFormat="1" ht="15" customHeight="1">
      <c r="A41" s="233" t="s">
        <v>16</v>
      </c>
      <c r="B41" s="236" t="s">
        <v>2</v>
      </c>
      <c r="C41" s="227" t="s">
        <v>17</v>
      </c>
      <c r="D41" s="227" t="s">
        <v>18</v>
      </c>
      <c r="E41" s="227" t="s">
        <v>19</v>
      </c>
      <c r="F41" s="227" t="s">
        <v>20</v>
      </c>
      <c r="G41" s="227" t="s">
        <v>21</v>
      </c>
      <c r="H41" s="227" t="s">
        <v>22</v>
      </c>
      <c r="I41" s="232" t="s">
        <v>23</v>
      </c>
      <c r="J41" s="232" t="s">
        <v>24</v>
      </c>
    </row>
    <row r="42" spans="1:10" s="177" customFormat="1" ht="6" customHeight="1">
      <c r="A42" s="233"/>
      <c r="B42" s="237"/>
      <c r="C42" s="227"/>
      <c r="D42" s="227"/>
      <c r="E42" s="227"/>
      <c r="F42" s="227"/>
      <c r="G42" s="227"/>
      <c r="H42" s="227"/>
      <c r="I42" s="232"/>
      <c r="J42" s="232"/>
    </row>
    <row r="43" spans="1:10" s="177" customFormat="1" ht="4.5" customHeight="1">
      <c r="A43" s="183"/>
      <c r="B43" s="184"/>
      <c r="C43" s="185"/>
      <c r="D43" s="185"/>
      <c r="E43" s="185"/>
      <c r="F43" s="185"/>
      <c r="G43" s="185"/>
      <c r="H43" s="185"/>
      <c r="I43" s="185"/>
      <c r="J43" s="185"/>
    </row>
    <row r="44" spans="1:10" s="177" customFormat="1">
      <c r="A44" s="186" t="s">
        <v>238</v>
      </c>
      <c r="B44" s="10">
        <v>6357</v>
      </c>
      <c r="C44" s="187">
        <v>17</v>
      </c>
      <c r="D44" s="187">
        <v>34</v>
      </c>
      <c r="E44" s="187">
        <v>7</v>
      </c>
      <c r="F44" s="187">
        <v>8</v>
      </c>
      <c r="G44" s="187">
        <v>0</v>
      </c>
      <c r="H44" s="187">
        <v>38</v>
      </c>
      <c r="I44" s="187">
        <v>330</v>
      </c>
      <c r="J44" s="187">
        <v>19</v>
      </c>
    </row>
    <row r="45" spans="1:10" s="177" customFormat="1">
      <c r="A45" s="186">
        <v>29</v>
      </c>
      <c r="B45" s="10">
        <v>7246</v>
      </c>
      <c r="C45" s="187">
        <v>32</v>
      </c>
      <c r="D45" s="187">
        <v>41</v>
      </c>
      <c r="E45" s="187">
        <v>2</v>
      </c>
      <c r="F45" s="187">
        <v>8</v>
      </c>
      <c r="G45" s="187">
        <v>2</v>
      </c>
      <c r="H45" s="187">
        <v>240</v>
      </c>
      <c r="I45" s="187">
        <v>24</v>
      </c>
      <c r="J45" s="187">
        <v>24</v>
      </c>
    </row>
    <row r="46" spans="1:10" s="177" customFormat="1">
      <c r="A46" s="186">
        <v>30</v>
      </c>
      <c r="B46" s="10">
        <v>8647</v>
      </c>
      <c r="C46" s="187">
        <v>34</v>
      </c>
      <c r="D46" s="187">
        <v>48</v>
      </c>
      <c r="E46" s="187">
        <v>3</v>
      </c>
      <c r="F46" s="187">
        <v>15</v>
      </c>
      <c r="G46" s="187">
        <v>0</v>
      </c>
      <c r="H46" s="187">
        <v>410</v>
      </c>
      <c r="I46" s="187">
        <v>61</v>
      </c>
      <c r="J46" s="187">
        <v>26</v>
      </c>
    </row>
    <row r="47" spans="1:10" s="177" customFormat="1">
      <c r="A47" s="186" t="s">
        <v>219</v>
      </c>
      <c r="B47" s="10">
        <v>7990</v>
      </c>
      <c r="C47" s="187">
        <v>13</v>
      </c>
      <c r="D47" s="187">
        <v>0</v>
      </c>
      <c r="E47" s="187">
        <v>2</v>
      </c>
      <c r="F47" s="187">
        <v>26</v>
      </c>
      <c r="G47" s="187">
        <v>0</v>
      </c>
      <c r="H47" s="187">
        <v>397</v>
      </c>
      <c r="I47" s="187">
        <v>37</v>
      </c>
      <c r="J47" s="187">
        <v>18</v>
      </c>
    </row>
    <row r="48" spans="1:10" s="177" customFormat="1">
      <c r="A48" s="186">
        <v>2</v>
      </c>
      <c r="B48" s="10">
        <v>8510</v>
      </c>
      <c r="C48" s="187">
        <v>12</v>
      </c>
      <c r="D48" s="187">
        <v>70</v>
      </c>
      <c r="E48" s="187">
        <v>3</v>
      </c>
      <c r="F48" s="187">
        <v>28</v>
      </c>
      <c r="G48" s="187">
        <v>0</v>
      </c>
      <c r="H48" s="187">
        <v>43</v>
      </c>
      <c r="I48" s="187">
        <v>56</v>
      </c>
      <c r="J48" s="187">
        <v>5</v>
      </c>
    </row>
    <row r="49" spans="1:10" s="177" customFormat="1">
      <c r="A49" s="186">
        <v>3</v>
      </c>
      <c r="B49" s="10">
        <f>SUM(C49:J49,B60:I60)</f>
        <v>8898</v>
      </c>
      <c r="C49" s="187">
        <v>10</v>
      </c>
      <c r="D49" s="187">
        <v>63</v>
      </c>
      <c r="E49" s="187">
        <v>3</v>
      </c>
      <c r="F49" s="187">
        <v>31</v>
      </c>
      <c r="G49" s="187">
        <v>1</v>
      </c>
      <c r="H49" s="187">
        <v>33</v>
      </c>
      <c r="I49" s="187">
        <v>99</v>
      </c>
      <c r="J49" s="187">
        <v>8</v>
      </c>
    </row>
    <row r="50" spans="1:10" s="177" customFormat="1" ht="3.75" customHeight="1">
      <c r="A50" s="188"/>
      <c r="B50" s="189"/>
      <c r="C50" s="189"/>
      <c r="D50" s="189"/>
      <c r="E50" s="189"/>
      <c r="F50" s="189"/>
      <c r="G50" s="189"/>
      <c r="H50" s="189"/>
      <c r="I50" s="190"/>
      <c r="J50" s="189"/>
    </row>
    <row r="51" spans="1:10" s="177" customFormat="1">
      <c r="A51"/>
      <c r="B51"/>
      <c r="C51"/>
      <c r="D51"/>
      <c r="E51"/>
      <c r="F51"/>
      <c r="G51"/>
      <c r="H51"/>
      <c r="I51"/>
    </row>
    <row r="52" spans="1:10" s="177" customFormat="1" ht="12" customHeight="1">
      <c r="A52" s="233" t="s">
        <v>16</v>
      </c>
      <c r="B52" s="227" t="s">
        <v>25</v>
      </c>
      <c r="C52" s="232" t="s">
        <v>26</v>
      </c>
      <c r="D52" s="232" t="s">
        <v>27</v>
      </c>
      <c r="E52" s="232" t="s">
        <v>28</v>
      </c>
      <c r="F52" s="232" t="s">
        <v>29</v>
      </c>
      <c r="G52" s="232" t="s">
        <v>30</v>
      </c>
      <c r="H52" s="232" t="s">
        <v>31</v>
      </c>
      <c r="I52" s="232" t="s">
        <v>1</v>
      </c>
    </row>
    <row r="53" spans="1:10" s="177" customFormat="1">
      <c r="A53" s="233"/>
      <c r="B53" s="227"/>
      <c r="C53" s="232"/>
      <c r="D53" s="232"/>
      <c r="E53" s="232"/>
      <c r="F53" s="232"/>
      <c r="G53" s="232"/>
      <c r="H53" s="232"/>
      <c r="I53" s="232"/>
    </row>
    <row r="54" spans="1:10" s="177" customFormat="1" ht="5.25" customHeight="1">
      <c r="A54" s="183"/>
      <c r="B54" s="185"/>
      <c r="C54" s="185"/>
      <c r="D54" s="185"/>
      <c r="E54" s="185"/>
      <c r="F54" s="185"/>
      <c r="G54" s="185"/>
      <c r="H54" s="185"/>
      <c r="I54" s="185"/>
    </row>
    <row r="55" spans="1:10" s="177" customFormat="1">
      <c r="A55" s="186" t="s">
        <v>238</v>
      </c>
      <c r="B55" s="187">
        <v>85</v>
      </c>
      <c r="C55" s="187">
        <v>20</v>
      </c>
      <c r="D55" s="187">
        <v>1349</v>
      </c>
      <c r="E55" s="187">
        <v>189</v>
      </c>
      <c r="F55" s="187">
        <v>692</v>
      </c>
      <c r="G55" s="187">
        <v>2263</v>
      </c>
      <c r="H55" s="187">
        <v>915</v>
      </c>
      <c r="I55" s="187">
        <v>391</v>
      </c>
    </row>
    <row r="56" spans="1:10" s="177" customFormat="1">
      <c r="A56" s="186">
        <v>29</v>
      </c>
      <c r="B56" s="187">
        <v>221</v>
      </c>
      <c r="C56" s="187">
        <v>21</v>
      </c>
      <c r="D56" s="187">
        <v>1955</v>
      </c>
      <c r="E56" s="187">
        <v>164</v>
      </c>
      <c r="F56" s="187">
        <v>708</v>
      </c>
      <c r="G56" s="187">
        <v>2233</v>
      </c>
      <c r="H56" s="187">
        <v>888</v>
      </c>
      <c r="I56" s="187">
        <v>683</v>
      </c>
    </row>
    <row r="57" spans="1:10" s="177" customFormat="1">
      <c r="A57" s="186">
        <v>30</v>
      </c>
      <c r="B57" s="187">
        <v>155</v>
      </c>
      <c r="C57" s="187">
        <v>17</v>
      </c>
      <c r="D57" s="187">
        <v>2113</v>
      </c>
      <c r="E57" s="187">
        <v>155</v>
      </c>
      <c r="F57" s="187">
        <v>980</v>
      </c>
      <c r="G57" s="187">
        <v>2324</v>
      </c>
      <c r="H57" s="187">
        <v>1331</v>
      </c>
      <c r="I57" s="187">
        <v>975</v>
      </c>
    </row>
    <row r="58" spans="1:10" s="177" customFormat="1">
      <c r="A58" s="186" t="s">
        <v>219</v>
      </c>
      <c r="B58" s="187">
        <v>167</v>
      </c>
      <c r="C58" s="187">
        <v>30</v>
      </c>
      <c r="D58" s="187">
        <v>1908</v>
      </c>
      <c r="E58" s="187">
        <v>0</v>
      </c>
      <c r="F58" s="187">
        <v>897</v>
      </c>
      <c r="G58" s="187">
        <v>2006</v>
      </c>
      <c r="H58" s="187">
        <v>1644</v>
      </c>
      <c r="I58" s="187">
        <v>845</v>
      </c>
    </row>
    <row r="59" spans="1:10" s="177" customFormat="1">
      <c r="A59" s="186">
        <v>2</v>
      </c>
      <c r="B59" s="187">
        <v>240</v>
      </c>
      <c r="C59" s="187">
        <v>50</v>
      </c>
      <c r="D59" s="187">
        <v>2284</v>
      </c>
      <c r="E59" s="187">
        <v>294</v>
      </c>
      <c r="F59" s="187">
        <v>1559</v>
      </c>
      <c r="G59" s="187">
        <v>1652</v>
      </c>
      <c r="H59" s="187">
        <v>1579</v>
      </c>
      <c r="I59" s="187">
        <v>635</v>
      </c>
    </row>
    <row r="60" spans="1:10" s="177" customFormat="1">
      <c r="A60" s="186">
        <v>3</v>
      </c>
      <c r="B60" s="187">
        <v>239</v>
      </c>
      <c r="C60" s="187">
        <v>31</v>
      </c>
      <c r="D60" s="187">
        <v>2165</v>
      </c>
      <c r="E60" s="187">
        <v>339</v>
      </c>
      <c r="F60" s="187">
        <v>2253</v>
      </c>
      <c r="G60" s="187">
        <v>1845</v>
      </c>
      <c r="H60" s="187">
        <v>1474</v>
      </c>
      <c r="I60" s="187">
        <v>304</v>
      </c>
    </row>
    <row r="61" spans="1:10" s="177" customFormat="1" ht="3.75" customHeight="1">
      <c r="A61" s="188"/>
      <c r="B61" s="189"/>
      <c r="C61" s="189"/>
      <c r="D61" s="189"/>
      <c r="E61" s="189"/>
      <c r="F61" s="189"/>
      <c r="G61" s="189"/>
      <c r="H61" s="189"/>
      <c r="I61" s="189"/>
    </row>
    <row r="62" spans="1:10" s="177" customFormat="1">
      <c r="A62" s="191"/>
      <c r="B62"/>
      <c r="C62"/>
      <c r="D62"/>
      <c r="E62"/>
      <c r="F62"/>
      <c r="G62" s="192"/>
      <c r="H62" s="192"/>
      <c r="I62" s="193" t="s">
        <v>32</v>
      </c>
    </row>
  </sheetData>
  <mergeCells count="27">
    <mergeCell ref="A20:A21"/>
    <mergeCell ref="I52:I53"/>
    <mergeCell ref="I41:I42"/>
    <mergeCell ref="J41:J42"/>
    <mergeCell ref="A52:A53"/>
    <mergeCell ref="B52:B53"/>
    <mergeCell ref="C52:C53"/>
    <mergeCell ref="D52:D53"/>
    <mergeCell ref="E52:E53"/>
    <mergeCell ref="F52:F53"/>
    <mergeCell ref="G52:G53"/>
    <mergeCell ref="H52:H53"/>
    <mergeCell ref="B20:B21"/>
    <mergeCell ref="C20:C21"/>
    <mergeCell ref="A41:A42"/>
    <mergeCell ref="B41:B42"/>
    <mergeCell ref="C41:C42"/>
    <mergeCell ref="D41:D42"/>
    <mergeCell ref="E41:E42"/>
    <mergeCell ref="H20:H21"/>
    <mergeCell ref="D20:D21"/>
    <mergeCell ref="E20:E21"/>
    <mergeCell ref="F20:F21"/>
    <mergeCell ref="G20:G21"/>
    <mergeCell ref="F41:F42"/>
    <mergeCell ref="G41:G42"/>
    <mergeCell ref="H41:H42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1" firstPageNumber="104" orientation="portrait" useFirstPageNumber="1" r:id="rId1"/>
  <headerFooter scaleWithDoc="0" alignWithMargins="0">
    <oddHeader>&amp;C&amp;12Ｏ　公安・消防</oddHeader>
    <oddFooter>&amp;C&amp;"ＭＳ ゴシック,標準"&amp;12&amp;P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6"/>
  <sheetViews>
    <sheetView zoomScaleNormal="100" workbookViewId="0"/>
  </sheetViews>
  <sheetFormatPr defaultColWidth="9.09765625" defaultRowHeight="12"/>
  <cols>
    <col min="1" max="1" width="7.69921875" style="6" customWidth="1"/>
    <col min="2" max="7" width="6.69921875" style="88" customWidth="1"/>
    <col min="8" max="15" width="6.69921875" style="6" customWidth="1"/>
    <col min="16" max="16" width="10.69921875" style="88" customWidth="1"/>
    <col min="17" max="17" width="12.69921875" style="88" customWidth="1"/>
    <col min="18" max="18" width="10.69921875" style="6" customWidth="1"/>
    <col min="19" max="19" width="2.69921875" style="6" customWidth="1"/>
    <col min="20" max="21" width="11.296875" style="6" customWidth="1"/>
    <col min="22" max="22" width="10.296875" style="6" customWidth="1"/>
    <col min="23" max="23" width="7.3984375" style="6" customWidth="1"/>
    <col min="24" max="25" width="7.296875" style="6" customWidth="1"/>
    <col min="26" max="26" width="11.69921875" style="6" customWidth="1"/>
    <col min="27" max="27" width="9.09765625" style="6"/>
    <col min="28" max="29" width="10.296875" style="6" bestFit="1" customWidth="1"/>
    <col min="30" max="16384" width="9.09765625" style="6"/>
  </cols>
  <sheetData>
    <row r="1" spans="1:33" ht="19.899999999999999" customHeight="1">
      <c r="A1" s="1" t="s">
        <v>33</v>
      </c>
      <c r="B1" s="69"/>
      <c r="C1" s="69"/>
      <c r="D1" s="69"/>
      <c r="E1" s="69"/>
      <c r="F1" s="69"/>
      <c r="G1" s="69"/>
      <c r="H1" s="2"/>
      <c r="I1" s="2"/>
      <c r="J1" s="2"/>
      <c r="K1" s="70"/>
      <c r="L1" s="70"/>
      <c r="M1" s="70"/>
      <c r="N1" s="70"/>
      <c r="O1" s="70"/>
      <c r="P1" s="64"/>
      <c r="Q1" s="64"/>
      <c r="R1" s="19"/>
      <c r="S1" s="3"/>
      <c r="T1" s="3"/>
      <c r="U1" s="3"/>
      <c r="V1" s="3"/>
      <c r="W1" s="3"/>
      <c r="X1" s="3"/>
      <c r="Y1" s="3"/>
    </row>
    <row r="2" spans="1:33" ht="10" customHeight="1">
      <c r="A2" s="71"/>
      <c r="B2" s="69"/>
      <c r="C2" s="69"/>
      <c r="D2" s="69"/>
      <c r="E2" s="69"/>
      <c r="F2" s="69"/>
      <c r="G2" s="69"/>
      <c r="H2" s="2"/>
      <c r="I2" s="2"/>
      <c r="J2" s="2"/>
      <c r="K2" s="70"/>
      <c r="L2" s="70"/>
      <c r="M2" s="70"/>
      <c r="N2" s="70"/>
      <c r="O2" s="70"/>
      <c r="P2" s="64"/>
      <c r="Q2" s="64"/>
      <c r="R2" s="19"/>
      <c r="S2" s="3"/>
      <c r="T2" s="3"/>
      <c r="U2" s="3"/>
      <c r="V2" s="3"/>
      <c r="W2" s="3"/>
      <c r="X2" s="3"/>
      <c r="Y2" s="3"/>
    </row>
    <row r="3" spans="1:33" s="20" customFormat="1" ht="17.149999999999999" customHeight="1">
      <c r="A3" s="242" t="s">
        <v>34</v>
      </c>
      <c r="B3" s="244" t="s">
        <v>35</v>
      </c>
      <c r="C3" s="242"/>
      <c r="D3" s="244" t="s">
        <v>36</v>
      </c>
      <c r="E3" s="242"/>
      <c r="F3" s="244" t="s">
        <v>37</v>
      </c>
      <c r="G3" s="242"/>
      <c r="H3" s="244" t="s">
        <v>38</v>
      </c>
      <c r="I3" s="247"/>
      <c r="J3" s="238" t="s">
        <v>39</v>
      </c>
      <c r="K3" s="249"/>
      <c r="L3" s="249"/>
      <c r="M3" s="249"/>
      <c r="N3" s="249"/>
      <c r="O3" s="249"/>
      <c r="P3" s="18"/>
      <c r="Q3" s="18"/>
      <c r="R3" s="18"/>
      <c r="V3" s="8"/>
      <c r="W3" s="8"/>
      <c r="X3" s="19"/>
      <c r="Y3" s="19"/>
      <c r="Z3" s="19"/>
      <c r="AA3" s="19"/>
      <c r="AB3" s="19"/>
      <c r="AC3" s="19"/>
      <c r="AD3" s="19"/>
      <c r="AE3" s="19"/>
    </row>
    <row r="4" spans="1:33" s="20" customFormat="1" ht="17.149999999999999" customHeight="1">
      <c r="A4" s="243"/>
      <c r="B4" s="245"/>
      <c r="C4" s="246"/>
      <c r="D4" s="245"/>
      <c r="E4" s="246"/>
      <c r="F4" s="245"/>
      <c r="G4" s="246"/>
      <c r="H4" s="245"/>
      <c r="I4" s="248"/>
      <c r="J4" s="238" t="s">
        <v>40</v>
      </c>
      <c r="K4" s="239"/>
      <c r="L4" s="238" t="s">
        <v>41</v>
      </c>
      <c r="M4" s="239"/>
      <c r="N4" s="238" t="s">
        <v>42</v>
      </c>
      <c r="O4" s="249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  <c r="AB4" s="19"/>
      <c r="AC4" s="19"/>
      <c r="AD4" s="19"/>
      <c r="AE4" s="19"/>
    </row>
    <row r="5" spans="1:33" s="20" customFormat="1" ht="7.15" customHeight="1">
      <c r="A5" s="6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  <c r="AB5" s="19"/>
      <c r="AC5" s="19"/>
      <c r="AD5" s="19"/>
      <c r="AE5" s="19"/>
    </row>
    <row r="6" spans="1:33" s="20" customFormat="1" ht="17.149999999999999" customHeight="1">
      <c r="A6" s="12" t="s">
        <v>248</v>
      </c>
      <c r="B6" s="252">
        <v>478</v>
      </c>
      <c r="C6" s="251"/>
      <c r="D6" s="251">
        <v>1</v>
      </c>
      <c r="E6" s="251"/>
      <c r="F6" s="251">
        <v>632</v>
      </c>
      <c r="G6" s="251"/>
      <c r="H6" s="251">
        <v>109051</v>
      </c>
      <c r="I6" s="251"/>
      <c r="J6" s="250">
        <v>0.9</v>
      </c>
      <c r="K6" s="250"/>
      <c r="L6" s="250">
        <v>2.2999999999999998</v>
      </c>
      <c r="M6" s="250"/>
      <c r="N6" s="250">
        <v>3</v>
      </c>
      <c r="O6" s="250"/>
      <c r="P6" s="124"/>
      <c r="Q6" s="14"/>
      <c r="R6" s="15"/>
      <c r="S6" s="16"/>
      <c r="T6" s="16"/>
      <c r="U6" s="16"/>
      <c r="V6" s="16"/>
      <c r="W6" s="16"/>
      <c r="X6" s="17"/>
      <c r="Y6" s="11"/>
      <c r="Z6" s="11"/>
      <c r="AA6" s="18"/>
      <c r="AB6" s="18"/>
      <c r="AC6" s="19"/>
      <c r="AD6" s="19"/>
      <c r="AE6" s="19"/>
      <c r="AG6" s="21"/>
    </row>
    <row r="7" spans="1:33" s="20" customFormat="1" ht="17.149999999999999" customHeight="1">
      <c r="A7" s="12">
        <v>3</v>
      </c>
      <c r="B7" s="252">
        <v>429</v>
      </c>
      <c r="C7" s="251"/>
      <c r="D7" s="251">
        <v>2</v>
      </c>
      <c r="E7" s="251"/>
      <c r="F7" s="251">
        <v>535</v>
      </c>
      <c r="G7" s="251"/>
      <c r="H7" s="251">
        <v>108350</v>
      </c>
      <c r="I7" s="251"/>
      <c r="J7" s="250">
        <v>1.8</v>
      </c>
      <c r="K7" s="250"/>
      <c r="L7" s="250">
        <v>2</v>
      </c>
      <c r="M7" s="250"/>
      <c r="N7" s="250">
        <v>2.5</v>
      </c>
      <c r="O7" s="250"/>
      <c r="P7" s="134"/>
      <c r="Q7" s="134"/>
      <c r="R7" s="133"/>
      <c r="S7" s="16"/>
      <c r="T7" s="16"/>
      <c r="U7" s="16"/>
      <c r="V7" s="16"/>
      <c r="W7" s="16"/>
      <c r="X7" s="17"/>
      <c r="Y7" s="11"/>
      <c r="Z7" s="11"/>
      <c r="AA7" s="18"/>
      <c r="AB7" s="18"/>
      <c r="AC7" s="19"/>
      <c r="AD7" s="19"/>
      <c r="AE7" s="19"/>
      <c r="AG7" s="21"/>
    </row>
    <row r="8" spans="1:33" s="20" customFormat="1" ht="17.149999999999999" customHeight="1">
      <c r="A8" s="12">
        <v>4</v>
      </c>
      <c r="B8" s="252">
        <v>421</v>
      </c>
      <c r="C8" s="257"/>
      <c r="D8" s="257">
        <v>2</v>
      </c>
      <c r="E8" s="257"/>
      <c r="F8" s="257">
        <v>531</v>
      </c>
      <c r="G8" s="257"/>
      <c r="H8" s="257">
        <v>107204</v>
      </c>
      <c r="I8" s="257"/>
      <c r="J8" s="253">
        <v>1.9</v>
      </c>
      <c r="K8" s="253"/>
      <c r="L8" s="253">
        <v>2.1</v>
      </c>
      <c r="M8" s="253"/>
      <c r="N8" s="253">
        <v>2.2999999999999998</v>
      </c>
      <c r="O8" s="253"/>
      <c r="P8" s="171"/>
      <c r="Q8" s="171"/>
      <c r="R8" s="170"/>
      <c r="S8" s="16"/>
      <c r="T8" s="16"/>
      <c r="U8" s="16"/>
      <c r="V8" s="16"/>
      <c r="W8" s="16"/>
      <c r="X8" s="17"/>
      <c r="Y8" s="11"/>
      <c r="Z8" s="11"/>
      <c r="AA8" s="18"/>
      <c r="AB8" s="18"/>
      <c r="AC8" s="19"/>
      <c r="AD8" s="19"/>
      <c r="AE8" s="19"/>
      <c r="AG8" s="21"/>
    </row>
    <row r="9" spans="1:33" s="20" customFormat="1" ht="17.149999999999999" customHeight="1">
      <c r="A9" s="12">
        <v>5</v>
      </c>
      <c r="B9" s="252">
        <v>435</v>
      </c>
      <c r="C9" s="257"/>
      <c r="D9" s="257">
        <v>1</v>
      </c>
      <c r="E9" s="257"/>
      <c r="F9" s="257">
        <v>511</v>
      </c>
      <c r="G9" s="257"/>
      <c r="H9" s="257">
        <v>106176</v>
      </c>
      <c r="I9" s="257"/>
      <c r="J9" s="253">
        <v>0.9</v>
      </c>
      <c r="K9" s="253"/>
      <c r="L9" s="256">
        <v>2.1</v>
      </c>
      <c r="M9" s="256"/>
      <c r="N9" s="253">
        <v>2</v>
      </c>
      <c r="O9" s="253"/>
      <c r="P9" s="195"/>
      <c r="Q9" s="195"/>
      <c r="R9" s="194"/>
      <c r="S9" s="16"/>
      <c r="T9" s="16"/>
      <c r="U9" s="16"/>
      <c r="V9" s="16"/>
      <c r="W9" s="16"/>
      <c r="X9" s="17"/>
      <c r="Y9" s="11"/>
      <c r="Z9" s="11"/>
      <c r="AA9" s="18"/>
      <c r="AB9" s="18"/>
      <c r="AC9" s="19"/>
      <c r="AD9" s="19"/>
      <c r="AE9" s="19"/>
      <c r="AG9" s="21"/>
    </row>
    <row r="10" spans="1:33" s="20" customFormat="1" ht="17.149999999999999" customHeight="1">
      <c r="A10" s="12">
        <v>6</v>
      </c>
      <c r="B10" s="252">
        <v>420</v>
      </c>
      <c r="C10" s="257"/>
      <c r="D10" s="257">
        <v>1</v>
      </c>
      <c r="E10" s="257"/>
      <c r="F10" s="257">
        <v>522</v>
      </c>
      <c r="G10" s="257"/>
      <c r="H10" s="257">
        <v>104961</v>
      </c>
      <c r="I10" s="257"/>
      <c r="J10" s="253">
        <v>1</v>
      </c>
      <c r="K10" s="253"/>
      <c r="L10" s="253">
        <v>2.1</v>
      </c>
      <c r="M10" s="253"/>
      <c r="N10" s="253">
        <v>2.4</v>
      </c>
      <c r="O10" s="253"/>
      <c r="P10" s="214"/>
      <c r="Q10" s="214"/>
      <c r="R10" s="213"/>
      <c r="S10" s="16"/>
      <c r="T10" s="16"/>
      <c r="U10" s="16"/>
      <c r="V10" s="16"/>
      <c r="W10" s="16"/>
      <c r="X10" s="17"/>
      <c r="Y10" s="11"/>
      <c r="Z10" s="11"/>
      <c r="AA10" s="18"/>
      <c r="AB10" s="18"/>
      <c r="AC10" s="19"/>
      <c r="AD10" s="19"/>
      <c r="AE10" s="19"/>
      <c r="AG10" s="21"/>
    </row>
    <row r="11" spans="1:33" s="20" customFormat="1" ht="6" customHeight="1">
      <c r="A11" s="72"/>
      <c r="B11" s="73"/>
      <c r="C11" s="73"/>
      <c r="D11" s="73"/>
      <c r="E11" s="73"/>
      <c r="F11" s="73"/>
      <c r="G11" s="73"/>
      <c r="H11" s="73"/>
      <c r="I11" s="73"/>
      <c r="J11" s="74"/>
      <c r="K11" s="74"/>
      <c r="L11" s="74"/>
      <c r="M11" s="74"/>
      <c r="N11" s="74"/>
      <c r="O11" s="75"/>
      <c r="P11" s="124"/>
      <c r="Q11" s="14"/>
      <c r="R11" s="15"/>
      <c r="S11" s="16"/>
      <c r="T11" s="16"/>
      <c r="U11" s="16"/>
      <c r="V11" s="16"/>
      <c r="W11" s="16"/>
      <c r="X11" s="17"/>
      <c r="Y11" s="11"/>
      <c r="Z11" s="11"/>
      <c r="AA11" s="18"/>
      <c r="AB11" s="18"/>
      <c r="AC11" s="19"/>
      <c r="AD11" s="19"/>
      <c r="AE11" s="19"/>
      <c r="AG11" s="21"/>
    </row>
    <row r="12" spans="1:33" s="20" customFormat="1" ht="17.149999999999999" customHeight="1">
      <c r="A12" s="76"/>
      <c r="B12" s="11"/>
      <c r="C12" s="11"/>
      <c r="D12" s="11"/>
      <c r="E12" s="11"/>
      <c r="F12" s="11"/>
      <c r="G12" s="11"/>
      <c r="H12" s="124"/>
      <c r="I12" s="124"/>
      <c r="J12" s="77"/>
      <c r="K12" s="77"/>
      <c r="L12" s="77"/>
      <c r="M12" s="77"/>
      <c r="N12" s="77"/>
      <c r="O12" s="11" t="s">
        <v>43</v>
      </c>
      <c r="P12" s="124"/>
      <c r="Q12" s="14"/>
      <c r="R12" s="15"/>
      <c r="S12" s="16"/>
      <c r="T12" s="16"/>
      <c r="U12" s="16"/>
      <c r="V12" s="16"/>
      <c r="W12" s="16"/>
      <c r="X12" s="17"/>
      <c r="Y12" s="11"/>
      <c r="Z12" s="11"/>
      <c r="AA12" s="18"/>
      <c r="AB12" s="18"/>
      <c r="AC12" s="19"/>
      <c r="AD12" s="19"/>
      <c r="AE12" s="19"/>
      <c r="AG12" s="21"/>
    </row>
    <row r="13" spans="1:33" s="20" customFormat="1" ht="17.149999999999999" customHeight="1">
      <c r="A13" s="11" t="s">
        <v>44</v>
      </c>
      <c r="B13" s="27" t="s">
        <v>177</v>
      </c>
      <c r="C13" s="27"/>
      <c r="D13" s="11"/>
      <c r="E13" s="11"/>
      <c r="F13" s="11"/>
      <c r="G13" s="11"/>
      <c r="H13" s="11"/>
      <c r="I13" s="27"/>
      <c r="J13" s="27"/>
      <c r="K13" s="11"/>
      <c r="L13" s="11"/>
      <c r="M13" s="11"/>
      <c r="N13" s="27"/>
      <c r="O13" s="27"/>
      <c r="P13" s="27"/>
      <c r="Q13" s="27"/>
      <c r="T13" s="14"/>
      <c r="U13" s="11"/>
      <c r="V13" s="11"/>
      <c r="W13" s="11"/>
      <c r="X13" s="18"/>
      <c r="Y13" s="18"/>
      <c r="Z13" s="19"/>
      <c r="AA13" s="19"/>
      <c r="AB13" s="19"/>
      <c r="AD13" s="21"/>
    </row>
    <row r="14" spans="1:33" s="20" customFormat="1" ht="17.149999999999999" customHeight="1">
      <c r="A14" s="27"/>
      <c r="B14" s="27"/>
      <c r="C14" s="27"/>
      <c r="D14" s="11"/>
      <c r="E14" s="11"/>
      <c r="F14" s="11"/>
      <c r="G14" s="11"/>
      <c r="H14" s="11"/>
      <c r="I14" s="27"/>
      <c r="J14" s="27"/>
      <c r="K14" s="11"/>
      <c r="L14" s="11"/>
      <c r="M14" s="11"/>
      <c r="N14" s="27"/>
      <c r="O14" s="27"/>
      <c r="P14" s="27"/>
      <c r="Q14" s="27"/>
      <c r="T14" s="14"/>
      <c r="U14" s="11"/>
      <c r="V14" s="11"/>
      <c r="W14" s="11"/>
      <c r="X14" s="18"/>
      <c r="Y14" s="18"/>
      <c r="Z14" s="19"/>
      <c r="AA14" s="19"/>
      <c r="AB14" s="19"/>
      <c r="AD14" s="21"/>
    </row>
    <row r="15" spans="1:33" s="20" customFormat="1" ht="17.149999999999999" customHeight="1">
      <c r="A15" s="27"/>
      <c r="B15" s="27"/>
      <c r="C15" s="27"/>
      <c r="D15" s="11"/>
      <c r="E15" s="11"/>
      <c r="F15" s="11"/>
      <c r="G15" s="11"/>
      <c r="H15" s="11"/>
      <c r="I15" s="27"/>
      <c r="J15" s="27"/>
      <c r="K15" s="11"/>
      <c r="L15" s="11"/>
      <c r="M15" s="11"/>
      <c r="N15" s="27"/>
      <c r="O15" s="27"/>
      <c r="P15" s="27"/>
      <c r="Q15" s="27"/>
      <c r="T15" s="14"/>
      <c r="U15" s="11"/>
      <c r="V15" s="11"/>
      <c r="W15" s="11"/>
      <c r="X15" s="18"/>
      <c r="Y15" s="18"/>
      <c r="Z15" s="19"/>
      <c r="AA15" s="19"/>
      <c r="AB15" s="19"/>
      <c r="AD15" s="21"/>
    </row>
    <row r="16" spans="1:33" s="20" customFormat="1" ht="19.899999999999999" customHeight="1">
      <c r="A16" s="27" t="s">
        <v>249</v>
      </c>
      <c r="B16" s="27"/>
      <c r="C16" s="27"/>
      <c r="D16" s="11"/>
      <c r="E16" s="11"/>
      <c r="F16" s="11"/>
      <c r="G16" s="11"/>
      <c r="H16" s="11"/>
      <c r="I16" s="27"/>
      <c r="J16" s="27"/>
      <c r="K16" s="11"/>
      <c r="L16" s="11"/>
      <c r="M16" s="11"/>
      <c r="N16" s="27"/>
      <c r="O16" s="27"/>
      <c r="P16" s="27"/>
      <c r="Q16" s="27"/>
      <c r="T16" s="14"/>
      <c r="U16" s="11"/>
      <c r="V16" s="11"/>
      <c r="W16" s="11"/>
      <c r="X16" s="18"/>
      <c r="Y16" s="18"/>
      <c r="Z16" s="19"/>
      <c r="AA16" s="19"/>
      <c r="AB16" s="19"/>
      <c r="AD16" s="21"/>
    </row>
    <row r="17" spans="1:30" s="20" customFormat="1" ht="15" customHeight="1">
      <c r="A17" s="242" t="s">
        <v>45</v>
      </c>
      <c r="B17" s="244" t="s">
        <v>35</v>
      </c>
      <c r="C17" s="242"/>
      <c r="D17" s="244" t="s">
        <v>36</v>
      </c>
      <c r="E17" s="242"/>
      <c r="F17" s="244" t="s">
        <v>37</v>
      </c>
      <c r="G17" s="247"/>
      <c r="H17" s="19"/>
      <c r="I17" s="19"/>
      <c r="J17" s="19"/>
      <c r="K17" s="19"/>
      <c r="L17" s="18"/>
      <c r="M17" s="18"/>
      <c r="N17" s="18"/>
      <c r="O17" s="18"/>
      <c r="S17" s="8"/>
      <c r="T17" s="8"/>
      <c r="U17" s="19"/>
      <c r="V17" s="19"/>
      <c r="W17" s="19"/>
      <c r="X17" s="19"/>
      <c r="Y17" s="19"/>
      <c r="Z17" s="19"/>
      <c r="AA17" s="19"/>
      <c r="AB17" s="19"/>
    </row>
    <row r="18" spans="1:30" s="20" customFormat="1" ht="15" customHeight="1">
      <c r="A18" s="243"/>
      <c r="B18" s="245"/>
      <c r="C18" s="246"/>
      <c r="D18" s="245"/>
      <c r="E18" s="246"/>
      <c r="F18" s="245"/>
      <c r="G18" s="248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9"/>
      <c r="Y18" s="19"/>
      <c r="Z18" s="19"/>
      <c r="AA18" s="19"/>
      <c r="AB18" s="19"/>
    </row>
    <row r="19" spans="1:30" s="20" customFormat="1" ht="6" customHeight="1">
      <c r="A19" s="66"/>
      <c r="B19" s="4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/>
      <c r="Y19" s="19"/>
      <c r="Z19" s="19"/>
      <c r="AA19" s="19"/>
      <c r="AB19" s="19"/>
    </row>
    <row r="20" spans="1:30" s="20" customFormat="1" ht="17.149999999999999" customHeight="1">
      <c r="A20" s="78" t="s">
        <v>46</v>
      </c>
      <c r="B20" s="252">
        <v>17441</v>
      </c>
      <c r="C20" s="257"/>
      <c r="D20" s="257">
        <v>88</v>
      </c>
      <c r="E20" s="257"/>
      <c r="F20" s="257">
        <v>21880</v>
      </c>
      <c r="G20" s="257"/>
      <c r="H20" s="79"/>
      <c r="I20" s="77"/>
      <c r="J20" s="77"/>
      <c r="K20" s="77"/>
      <c r="L20" s="14"/>
      <c r="M20" s="14"/>
      <c r="N20" s="14"/>
      <c r="O20" s="15"/>
      <c r="P20" s="16"/>
      <c r="Q20" s="16"/>
      <c r="R20" s="16"/>
      <c r="S20" s="16"/>
      <c r="T20" s="16"/>
      <c r="U20" s="17"/>
      <c r="V20" s="11"/>
      <c r="W20" s="11"/>
      <c r="X20" s="18"/>
      <c r="Y20" s="18"/>
      <c r="Z20" s="19"/>
      <c r="AA20" s="19"/>
      <c r="AB20" s="19"/>
      <c r="AD20" s="21"/>
    </row>
    <row r="21" spans="1:30" s="20" customFormat="1" ht="17.149999999999999" customHeight="1">
      <c r="A21" s="78" t="s">
        <v>47</v>
      </c>
      <c r="B21" s="323">
        <v>290792</v>
      </c>
      <c r="C21" s="324"/>
      <c r="D21" s="324">
        <v>2663</v>
      </c>
      <c r="E21" s="324"/>
      <c r="F21" s="324">
        <v>343756</v>
      </c>
      <c r="G21" s="324"/>
      <c r="H21" s="79"/>
      <c r="I21" s="77"/>
      <c r="J21" s="77"/>
      <c r="K21" s="77"/>
      <c r="L21" s="14"/>
      <c r="M21" s="14"/>
      <c r="N21" s="14"/>
      <c r="O21" s="15"/>
      <c r="P21" s="16"/>
      <c r="Q21" s="16"/>
      <c r="R21" s="16"/>
      <c r="S21" s="16"/>
      <c r="T21" s="16"/>
      <c r="U21" s="17"/>
      <c r="V21" s="11"/>
      <c r="W21" s="11"/>
      <c r="X21" s="18"/>
      <c r="Y21" s="18"/>
      <c r="Z21" s="19"/>
      <c r="AA21" s="19"/>
      <c r="AB21" s="19"/>
      <c r="AD21" s="21"/>
    </row>
    <row r="22" spans="1:30" s="20" customFormat="1" ht="6.65" customHeight="1">
      <c r="A22" s="72"/>
      <c r="B22" s="80"/>
      <c r="C22" s="75"/>
      <c r="D22" s="75"/>
      <c r="E22" s="75"/>
      <c r="F22" s="75"/>
      <c r="G22" s="75"/>
      <c r="H22" s="14"/>
      <c r="I22" s="14"/>
      <c r="J22" s="14"/>
      <c r="K22" s="14"/>
      <c r="L22" s="14"/>
      <c r="M22" s="14"/>
      <c r="N22" s="11"/>
      <c r="O22" s="11"/>
      <c r="P22" s="11"/>
      <c r="T22" s="14"/>
      <c r="U22" s="11"/>
      <c r="V22" s="11"/>
      <c r="W22" s="11"/>
      <c r="X22" s="18"/>
      <c r="Y22" s="18"/>
      <c r="Z22" s="19"/>
      <c r="AA22" s="19"/>
      <c r="AB22" s="19"/>
      <c r="AD22" s="21"/>
    </row>
    <row r="23" spans="1:30" s="20" customFormat="1" ht="17.149999999999999" customHeight="1">
      <c r="A23" s="81"/>
      <c r="B23" s="27"/>
      <c r="C23" s="27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6"/>
      <c r="S23" s="11"/>
      <c r="T23" s="14"/>
      <c r="U23" s="11"/>
      <c r="V23" s="11"/>
      <c r="W23" s="11"/>
      <c r="X23" s="18"/>
      <c r="Y23" s="18"/>
      <c r="Z23" s="19"/>
      <c r="AA23" s="19"/>
      <c r="AB23" s="19"/>
      <c r="AD23" s="21"/>
    </row>
    <row r="24" spans="1:30" s="20" customFormat="1" ht="17.149999999999999" customHeight="1">
      <c r="A24" s="81"/>
      <c r="B24" s="27"/>
      <c r="C24" s="196"/>
      <c r="D24" s="197"/>
      <c r="E24" s="197"/>
      <c r="F24" s="197"/>
      <c r="G24" s="197"/>
      <c r="H24" s="197"/>
      <c r="I24" s="11"/>
      <c r="J24" s="11"/>
      <c r="K24" s="11"/>
      <c r="L24" s="11"/>
      <c r="M24" s="11"/>
      <c r="N24" s="11"/>
      <c r="O24" s="11"/>
      <c r="P24" s="11"/>
      <c r="Q24" s="11"/>
      <c r="R24" s="26"/>
      <c r="S24" s="11"/>
      <c r="T24" s="14"/>
      <c r="U24" s="11"/>
      <c r="V24" s="11"/>
      <c r="W24" s="11"/>
      <c r="X24" s="18"/>
      <c r="Y24" s="18"/>
      <c r="Z24" s="19"/>
      <c r="AA24" s="19"/>
      <c r="AB24" s="19"/>
      <c r="AD24" s="21"/>
    </row>
    <row r="25" spans="1:30" s="20" customFormat="1" ht="20.149999999999999" customHeight="1">
      <c r="A25" s="7" t="s">
        <v>48</v>
      </c>
      <c r="B25" s="7"/>
      <c r="C25" s="1"/>
      <c r="D25" s="1"/>
      <c r="E25" s="1"/>
      <c r="F25" s="24"/>
      <c r="G25" s="24"/>
      <c r="H25" s="24"/>
      <c r="I25" s="24"/>
      <c r="J25" s="24"/>
      <c r="K25" s="24"/>
      <c r="L25" s="24"/>
      <c r="M25" s="24"/>
      <c r="N25" s="24"/>
      <c r="O25" s="26"/>
      <c r="P25" s="11"/>
      <c r="Q25" s="14"/>
      <c r="R25" s="11"/>
      <c r="S25" s="11"/>
      <c r="T25" s="11"/>
      <c r="U25" s="18"/>
      <c r="V25" s="18"/>
      <c r="W25" s="19"/>
      <c r="X25" s="19"/>
      <c r="Y25" s="19"/>
      <c r="AA25" s="21"/>
    </row>
    <row r="26" spans="1:30" s="20" customFormat="1" ht="17.149999999999999" customHeight="1">
      <c r="A26" s="82"/>
      <c r="B26" s="83"/>
      <c r="C26" s="83"/>
      <c r="D26" s="83"/>
      <c r="E26" s="83"/>
      <c r="F26" s="24"/>
      <c r="G26" s="24"/>
      <c r="H26" s="24"/>
      <c r="I26" s="24"/>
      <c r="J26" s="24"/>
      <c r="K26" s="24"/>
      <c r="L26" s="24"/>
      <c r="M26" s="24"/>
      <c r="N26" s="24"/>
      <c r="O26" s="26"/>
      <c r="P26" s="11"/>
      <c r="Q26" s="14"/>
      <c r="R26" s="11"/>
      <c r="S26" s="11"/>
      <c r="T26" s="11"/>
      <c r="U26" s="18"/>
      <c r="V26" s="18"/>
      <c r="W26" s="19"/>
      <c r="X26" s="19"/>
      <c r="Y26" s="19"/>
      <c r="AA26" s="21"/>
    </row>
    <row r="27" spans="1:30" s="20" customFormat="1" ht="30" customHeight="1">
      <c r="A27" s="123"/>
      <c r="B27" s="84" t="s">
        <v>49</v>
      </c>
      <c r="C27" s="84" t="s">
        <v>178</v>
      </c>
      <c r="D27" s="84" t="s">
        <v>179</v>
      </c>
      <c r="E27" s="84" t="s">
        <v>180</v>
      </c>
      <c r="F27" s="84" t="s">
        <v>181</v>
      </c>
      <c r="G27" s="84" t="s">
        <v>182</v>
      </c>
      <c r="H27" s="84" t="s">
        <v>183</v>
      </c>
      <c r="I27" s="84" t="s">
        <v>184</v>
      </c>
      <c r="J27" s="84" t="s">
        <v>185</v>
      </c>
      <c r="K27" s="84" t="s">
        <v>186</v>
      </c>
      <c r="L27" s="84" t="s">
        <v>187</v>
      </c>
      <c r="M27" s="84" t="s">
        <v>188</v>
      </c>
      <c r="N27" s="122" t="s">
        <v>189</v>
      </c>
      <c r="O27" s="26"/>
      <c r="P27" s="11"/>
      <c r="Q27" s="14"/>
      <c r="R27" s="11"/>
      <c r="S27" s="11"/>
      <c r="T27" s="11"/>
      <c r="U27" s="18"/>
      <c r="V27" s="18"/>
      <c r="W27" s="19"/>
      <c r="X27" s="19"/>
      <c r="Y27" s="19"/>
      <c r="AA27" s="21"/>
    </row>
    <row r="28" spans="1:30" s="20" customFormat="1" ht="6" customHeight="1">
      <c r="A28" s="120"/>
      <c r="B28" s="18"/>
      <c r="C28" s="5"/>
      <c r="D28" s="5"/>
      <c r="E28" s="5"/>
      <c r="F28" s="5"/>
      <c r="G28" s="5"/>
      <c r="H28" s="5"/>
      <c r="I28" s="18"/>
      <c r="J28" s="18"/>
      <c r="K28" s="18"/>
      <c r="L28" s="18"/>
      <c r="M28" s="18"/>
      <c r="N28" s="18"/>
      <c r="O28" s="26"/>
      <c r="P28" s="11"/>
      <c r="Q28" s="14"/>
      <c r="R28" s="11"/>
      <c r="S28" s="11"/>
      <c r="T28" s="11"/>
      <c r="U28" s="18"/>
      <c r="V28" s="18"/>
      <c r="W28" s="19"/>
      <c r="X28" s="19"/>
      <c r="Y28" s="19"/>
      <c r="AA28" s="21"/>
    </row>
    <row r="29" spans="1:30" s="20" customFormat="1" ht="17.149999999999999" customHeight="1">
      <c r="A29" s="67" t="s">
        <v>248</v>
      </c>
      <c r="B29" s="22">
        <v>478</v>
      </c>
      <c r="C29" s="22">
        <v>4</v>
      </c>
      <c r="D29" s="22">
        <v>3</v>
      </c>
      <c r="E29" s="22">
        <v>4</v>
      </c>
      <c r="F29" s="22">
        <v>51</v>
      </c>
      <c r="G29" s="22">
        <v>66</v>
      </c>
      <c r="H29" s="22">
        <v>66</v>
      </c>
      <c r="I29" s="22">
        <v>60</v>
      </c>
      <c r="J29" s="22">
        <v>57</v>
      </c>
      <c r="K29" s="22">
        <v>90</v>
      </c>
      <c r="L29" s="22">
        <v>49</v>
      </c>
      <c r="M29" s="22">
        <v>16</v>
      </c>
      <c r="N29" s="22">
        <v>12</v>
      </c>
      <c r="O29" s="26"/>
      <c r="P29" s="11"/>
      <c r="Q29" s="14"/>
      <c r="R29" s="11"/>
      <c r="S29" s="11"/>
      <c r="T29" s="11"/>
      <c r="U29" s="18"/>
      <c r="V29" s="18"/>
      <c r="W29" s="19"/>
      <c r="X29" s="19"/>
      <c r="Y29" s="19"/>
      <c r="AA29" s="21"/>
    </row>
    <row r="30" spans="1:30" s="20" customFormat="1" ht="17.149999999999999" customHeight="1">
      <c r="A30" s="67">
        <v>3</v>
      </c>
      <c r="B30" s="22">
        <f>SUM(C30:N30)</f>
        <v>429</v>
      </c>
      <c r="C30" s="22">
        <v>3</v>
      </c>
      <c r="D30" s="22">
        <v>3</v>
      </c>
      <c r="E30" s="22">
        <v>2</v>
      </c>
      <c r="F30" s="22">
        <v>42</v>
      </c>
      <c r="G30" s="22">
        <v>51</v>
      </c>
      <c r="H30" s="22">
        <v>55</v>
      </c>
      <c r="I30" s="22">
        <v>62</v>
      </c>
      <c r="J30" s="22">
        <v>64</v>
      </c>
      <c r="K30" s="22">
        <v>57</v>
      </c>
      <c r="L30" s="22">
        <v>49</v>
      </c>
      <c r="M30" s="22">
        <v>32</v>
      </c>
      <c r="N30" s="22">
        <v>9</v>
      </c>
      <c r="O30" s="26"/>
      <c r="P30" s="11"/>
      <c r="Q30" s="134"/>
      <c r="R30" s="11"/>
      <c r="S30" s="11"/>
      <c r="T30" s="11"/>
      <c r="U30" s="18"/>
      <c r="V30" s="18"/>
      <c r="W30" s="19"/>
      <c r="X30" s="19"/>
      <c r="Y30" s="19"/>
      <c r="AA30" s="21"/>
    </row>
    <row r="31" spans="1:30" s="20" customFormat="1" ht="17.149999999999999" customHeight="1">
      <c r="A31" s="67">
        <v>4</v>
      </c>
      <c r="B31" s="22">
        <f>SUM(C31:N31)</f>
        <v>421</v>
      </c>
      <c r="C31" s="22">
        <v>0</v>
      </c>
      <c r="D31" s="22">
        <v>3</v>
      </c>
      <c r="E31" s="22">
        <v>5</v>
      </c>
      <c r="F31" s="22">
        <v>36</v>
      </c>
      <c r="G31" s="22">
        <v>64</v>
      </c>
      <c r="H31" s="22">
        <v>42</v>
      </c>
      <c r="I31" s="22">
        <v>65</v>
      </c>
      <c r="J31" s="22">
        <v>47</v>
      </c>
      <c r="K31" s="22">
        <v>74</v>
      </c>
      <c r="L31" s="22">
        <v>56</v>
      </c>
      <c r="M31" s="22">
        <v>22</v>
      </c>
      <c r="N31" s="22">
        <v>7</v>
      </c>
      <c r="O31" s="26"/>
      <c r="P31" s="11"/>
      <c r="Q31" s="171"/>
      <c r="R31" s="11"/>
      <c r="S31" s="11"/>
      <c r="T31" s="11"/>
      <c r="U31" s="18"/>
      <c r="V31" s="18"/>
      <c r="W31" s="19"/>
      <c r="X31" s="19"/>
      <c r="Y31" s="19"/>
      <c r="AA31" s="21"/>
    </row>
    <row r="32" spans="1:30" s="20" customFormat="1" ht="17.149999999999999" customHeight="1">
      <c r="A32" s="67">
        <v>5</v>
      </c>
      <c r="B32" s="22">
        <f>SUM(C32:N32)</f>
        <v>435</v>
      </c>
      <c r="C32" s="22">
        <v>5</v>
      </c>
      <c r="D32" s="22">
        <v>5</v>
      </c>
      <c r="E32" s="22">
        <v>6</v>
      </c>
      <c r="F32" s="22">
        <v>45</v>
      </c>
      <c r="G32" s="22">
        <v>69</v>
      </c>
      <c r="H32" s="22">
        <v>68</v>
      </c>
      <c r="I32" s="22">
        <v>43</v>
      </c>
      <c r="J32" s="22">
        <v>51</v>
      </c>
      <c r="K32" s="22">
        <v>65</v>
      </c>
      <c r="L32" s="22">
        <v>43</v>
      </c>
      <c r="M32" s="22">
        <v>23</v>
      </c>
      <c r="N32" s="22">
        <v>12</v>
      </c>
      <c r="O32" s="26"/>
      <c r="P32" s="11"/>
      <c r="Q32" s="195"/>
      <c r="R32" s="11"/>
      <c r="S32" s="11"/>
      <c r="T32" s="11"/>
      <c r="U32" s="18"/>
      <c r="V32" s="18"/>
      <c r="W32" s="19"/>
      <c r="X32" s="19"/>
      <c r="Y32" s="19"/>
      <c r="AA32" s="21"/>
    </row>
    <row r="33" spans="1:28" s="20" customFormat="1" ht="17.149999999999999" customHeight="1">
      <c r="A33" s="67">
        <v>6</v>
      </c>
      <c r="B33" s="22">
        <f>SUM(C33:N33)</f>
        <v>420</v>
      </c>
      <c r="C33" s="22">
        <v>6</v>
      </c>
      <c r="D33" s="22">
        <v>7</v>
      </c>
      <c r="E33" s="22">
        <v>3</v>
      </c>
      <c r="F33" s="22">
        <v>54</v>
      </c>
      <c r="G33" s="22">
        <v>64</v>
      </c>
      <c r="H33" s="22">
        <v>44</v>
      </c>
      <c r="I33" s="22">
        <v>46</v>
      </c>
      <c r="J33" s="22">
        <v>51</v>
      </c>
      <c r="K33" s="22">
        <v>65</v>
      </c>
      <c r="L33" s="22">
        <v>48</v>
      </c>
      <c r="M33" s="22">
        <v>21</v>
      </c>
      <c r="N33" s="22">
        <v>11</v>
      </c>
      <c r="O33" s="26"/>
      <c r="P33" s="11"/>
      <c r="Q33" s="214"/>
      <c r="R33" s="11"/>
      <c r="S33" s="11"/>
      <c r="T33" s="11"/>
      <c r="U33" s="18"/>
      <c r="V33" s="18"/>
      <c r="W33" s="19"/>
      <c r="X33" s="19"/>
      <c r="Y33" s="19"/>
      <c r="AA33" s="21"/>
    </row>
    <row r="34" spans="1:28" s="20" customFormat="1" ht="6" customHeight="1">
      <c r="A34" s="12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6"/>
      <c r="P34" s="11"/>
      <c r="Q34" s="14"/>
      <c r="R34" s="11"/>
      <c r="S34" s="11"/>
      <c r="T34" s="11"/>
      <c r="U34" s="18"/>
      <c r="V34" s="18"/>
      <c r="W34" s="19"/>
      <c r="X34" s="19"/>
      <c r="Y34" s="19"/>
      <c r="AA34" s="21"/>
    </row>
    <row r="35" spans="1:28" s="20" customFormat="1" ht="1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 t="s">
        <v>190</v>
      </c>
      <c r="O35" s="26"/>
      <c r="P35" s="11"/>
      <c r="Q35" s="14"/>
      <c r="R35" s="11"/>
      <c r="S35" s="11"/>
      <c r="T35" s="11"/>
      <c r="U35" s="18"/>
      <c r="V35" s="18"/>
      <c r="W35" s="19"/>
      <c r="X35" s="19"/>
      <c r="Y35" s="19"/>
      <c r="AA35" s="21"/>
    </row>
    <row r="36" spans="1:28" s="20" customFormat="1" ht="1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6"/>
      <c r="P36" s="11"/>
      <c r="Q36" s="14"/>
      <c r="R36" s="11"/>
      <c r="S36" s="11"/>
      <c r="T36" s="11"/>
      <c r="U36" s="18"/>
      <c r="V36" s="18"/>
      <c r="W36" s="19"/>
      <c r="X36" s="19"/>
      <c r="Y36" s="19"/>
      <c r="AA36" s="21"/>
    </row>
    <row r="37" spans="1:28" s="20" customFormat="1" ht="17.149999999999999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6"/>
      <c r="P37" s="11"/>
      <c r="Q37" s="14"/>
      <c r="R37" s="11"/>
      <c r="S37" s="11"/>
      <c r="T37" s="11"/>
      <c r="U37" s="18"/>
      <c r="V37" s="18"/>
      <c r="W37" s="19"/>
      <c r="X37" s="19"/>
      <c r="Y37" s="19"/>
      <c r="AA37" s="21"/>
    </row>
    <row r="38" spans="1:28" s="20" customFormat="1" ht="20.149999999999999" customHeight="1">
      <c r="A38" s="7" t="s">
        <v>50</v>
      </c>
      <c r="B38" s="7"/>
      <c r="C38" s="7"/>
      <c r="D38" s="7"/>
      <c r="E38" s="7"/>
      <c r="F38" s="7"/>
      <c r="G38" s="7"/>
      <c r="H38" s="7"/>
      <c r="I38" s="85"/>
      <c r="J38" s="1"/>
      <c r="K38" s="1"/>
      <c r="L38" s="1"/>
      <c r="M38" s="1"/>
      <c r="N38" s="1"/>
      <c r="O38" s="1"/>
      <c r="P38" s="26"/>
      <c r="Q38" s="11"/>
      <c r="R38" s="14"/>
      <c r="S38" s="11"/>
      <c r="T38" s="11"/>
      <c r="U38" s="11"/>
      <c r="V38" s="18"/>
      <c r="W38" s="18"/>
      <c r="X38" s="19"/>
      <c r="Y38" s="19"/>
      <c r="Z38" s="19"/>
      <c r="AB38" s="21"/>
    </row>
    <row r="39" spans="1:28" s="20" customFormat="1" ht="17.149999999999999" customHeight="1">
      <c r="A39" s="82"/>
      <c r="B39" s="83"/>
      <c r="C39" s="83"/>
      <c r="D39" s="83"/>
      <c r="E39" s="83"/>
      <c r="F39" s="83"/>
      <c r="G39" s="83"/>
      <c r="H39" s="83"/>
      <c r="I39" s="85"/>
      <c r="J39" s="1"/>
      <c r="K39" s="1"/>
      <c r="L39" s="1"/>
      <c r="M39" s="1"/>
      <c r="N39" s="1"/>
      <c r="O39" s="1"/>
      <c r="P39" s="26"/>
      <c r="Q39" s="11"/>
      <c r="R39" s="14"/>
      <c r="S39" s="11"/>
      <c r="T39" s="11"/>
      <c r="U39" s="11"/>
      <c r="V39" s="18"/>
      <c r="W39" s="18"/>
      <c r="X39" s="19"/>
      <c r="Y39" s="19"/>
      <c r="Z39" s="19"/>
      <c r="AB39" s="21"/>
    </row>
    <row r="40" spans="1:28" s="20" customFormat="1" ht="30" customHeight="1">
      <c r="A40" s="123" t="s">
        <v>16</v>
      </c>
      <c r="B40" s="238" t="s">
        <v>49</v>
      </c>
      <c r="C40" s="239"/>
      <c r="D40" s="238" t="s">
        <v>51</v>
      </c>
      <c r="E40" s="239"/>
      <c r="F40" s="238" t="s">
        <v>52</v>
      </c>
      <c r="G40" s="239"/>
      <c r="H40" s="238" t="s">
        <v>53</v>
      </c>
      <c r="I40" s="239"/>
      <c r="J40" s="238" t="s">
        <v>54</v>
      </c>
      <c r="K40" s="239"/>
      <c r="L40" s="238" t="s">
        <v>55</v>
      </c>
      <c r="M40" s="249"/>
      <c r="N40" s="238" t="s">
        <v>1</v>
      </c>
      <c r="O40" s="249"/>
      <c r="P40" s="26"/>
      <c r="Q40" s="11"/>
      <c r="R40" s="14"/>
      <c r="S40" s="11"/>
      <c r="T40" s="11"/>
      <c r="U40" s="11"/>
      <c r="V40" s="18"/>
      <c r="W40" s="18"/>
      <c r="X40" s="19"/>
      <c r="Y40" s="19"/>
      <c r="Z40" s="19"/>
      <c r="AB40" s="21"/>
    </row>
    <row r="41" spans="1:28" s="20" customFormat="1" ht="6" customHeight="1">
      <c r="A41" s="120"/>
      <c r="B41" s="18"/>
      <c r="C41" s="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26"/>
      <c r="Q41" s="11"/>
      <c r="R41" s="14"/>
      <c r="S41" s="11"/>
      <c r="T41" s="11"/>
      <c r="U41" s="11"/>
      <c r="V41" s="18"/>
      <c r="W41" s="18"/>
      <c r="X41" s="19"/>
      <c r="Y41" s="19"/>
      <c r="Z41" s="19"/>
      <c r="AB41" s="21"/>
    </row>
    <row r="42" spans="1:28" s="20" customFormat="1" ht="17.149999999999999" customHeight="1">
      <c r="A42" s="67" t="s">
        <v>248</v>
      </c>
      <c r="B42" s="240">
        <v>478</v>
      </c>
      <c r="C42" s="241"/>
      <c r="D42" s="254">
        <v>76</v>
      </c>
      <c r="E42" s="254"/>
      <c r="F42" s="254">
        <v>57</v>
      </c>
      <c r="G42" s="255"/>
      <c r="H42" s="254">
        <v>71</v>
      </c>
      <c r="I42" s="255"/>
      <c r="J42" s="254">
        <v>49</v>
      </c>
      <c r="K42" s="255"/>
      <c r="L42" s="254">
        <v>196</v>
      </c>
      <c r="M42" s="255"/>
      <c r="N42" s="254">
        <v>29</v>
      </c>
      <c r="O42" s="255"/>
      <c r="P42" s="26"/>
      <c r="Q42" s="11"/>
      <c r="R42" s="14"/>
      <c r="S42" s="11"/>
      <c r="T42" s="11"/>
      <c r="U42" s="11"/>
      <c r="V42" s="18"/>
      <c r="W42" s="18"/>
      <c r="X42" s="19"/>
      <c r="Y42" s="19"/>
      <c r="Z42" s="19"/>
      <c r="AB42" s="21"/>
    </row>
    <row r="43" spans="1:28" s="20" customFormat="1" ht="17.149999999999999" customHeight="1">
      <c r="A43" s="67">
        <v>3</v>
      </c>
      <c r="B43" s="240">
        <f>SUM(D43:O43)</f>
        <v>429</v>
      </c>
      <c r="C43" s="241"/>
      <c r="D43" s="254">
        <v>63</v>
      </c>
      <c r="E43" s="254"/>
      <c r="F43" s="254">
        <v>67</v>
      </c>
      <c r="G43" s="255"/>
      <c r="H43" s="254">
        <v>67</v>
      </c>
      <c r="I43" s="255"/>
      <c r="J43" s="254">
        <v>50</v>
      </c>
      <c r="K43" s="255"/>
      <c r="L43" s="254">
        <v>159</v>
      </c>
      <c r="M43" s="255"/>
      <c r="N43" s="254">
        <v>23</v>
      </c>
      <c r="O43" s="255"/>
      <c r="P43" s="26"/>
      <c r="Q43" s="11"/>
      <c r="R43" s="134"/>
      <c r="S43" s="11"/>
      <c r="T43" s="11"/>
      <c r="U43" s="11"/>
      <c r="V43" s="18"/>
      <c r="W43" s="18"/>
      <c r="X43" s="19"/>
      <c r="Y43" s="19"/>
      <c r="Z43" s="19"/>
      <c r="AB43" s="21"/>
    </row>
    <row r="44" spans="1:28" s="20" customFormat="1" ht="17.149999999999999" customHeight="1">
      <c r="A44" s="67">
        <v>4</v>
      </c>
      <c r="B44" s="240">
        <f>SUM(D44:O44)</f>
        <v>421</v>
      </c>
      <c r="C44" s="241"/>
      <c r="D44" s="254">
        <v>60</v>
      </c>
      <c r="E44" s="254"/>
      <c r="F44" s="254">
        <v>56</v>
      </c>
      <c r="G44" s="254"/>
      <c r="H44" s="254">
        <v>63</v>
      </c>
      <c r="I44" s="254"/>
      <c r="J44" s="254">
        <v>46</v>
      </c>
      <c r="K44" s="254"/>
      <c r="L44" s="254">
        <v>172</v>
      </c>
      <c r="M44" s="254"/>
      <c r="N44" s="254">
        <v>24</v>
      </c>
      <c r="O44" s="254"/>
      <c r="P44" s="26"/>
      <c r="Q44" s="11"/>
      <c r="R44" s="171"/>
      <c r="S44" s="11"/>
      <c r="T44" s="11"/>
      <c r="U44" s="11"/>
      <c r="V44" s="18"/>
      <c r="W44" s="18"/>
      <c r="X44" s="19"/>
      <c r="Y44" s="19"/>
      <c r="Z44" s="19"/>
      <c r="AB44" s="21"/>
    </row>
    <row r="45" spans="1:28" s="20" customFormat="1" ht="17.149999999999999" customHeight="1">
      <c r="A45" s="67">
        <v>5</v>
      </c>
      <c r="B45" s="240">
        <f>SUM(D45:O45)</f>
        <v>435</v>
      </c>
      <c r="C45" s="241"/>
      <c r="D45" s="254">
        <v>65</v>
      </c>
      <c r="E45" s="254"/>
      <c r="F45" s="254">
        <v>45</v>
      </c>
      <c r="G45" s="254"/>
      <c r="H45" s="254">
        <v>64</v>
      </c>
      <c r="I45" s="254"/>
      <c r="J45" s="254">
        <v>38</v>
      </c>
      <c r="K45" s="254"/>
      <c r="L45" s="254">
        <v>198</v>
      </c>
      <c r="M45" s="254"/>
      <c r="N45" s="254">
        <v>25</v>
      </c>
      <c r="O45" s="254"/>
      <c r="P45" s="26"/>
      <c r="Q45" s="11"/>
      <c r="R45" s="195"/>
      <c r="S45" s="11"/>
      <c r="T45" s="11"/>
      <c r="U45" s="11"/>
      <c r="V45" s="18"/>
      <c r="W45" s="18"/>
      <c r="X45" s="19"/>
      <c r="Y45" s="19"/>
      <c r="Z45" s="19"/>
      <c r="AB45" s="21"/>
    </row>
    <row r="46" spans="1:28" s="20" customFormat="1" ht="17.149999999999999" customHeight="1">
      <c r="A46" s="67">
        <v>6</v>
      </c>
      <c r="B46" s="240">
        <f>SUM(D46:O46)</f>
        <v>420</v>
      </c>
      <c r="C46" s="241"/>
      <c r="D46" s="254">
        <v>67</v>
      </c>
      <c r="E46" s="254"/>
      <c r="F46" s="254">
        <v>56</v>
      </c>
      <c r="G46" s="254"/>
      <c r="H46" s="254">
        <v>54</v>
      </c>
      <c r="I46" s="254"/>
      <c r="J46" s="254">
        <v>41</v>
      </c>
      <c r="K46" s="254"/>
      <c r="L46" s="254">
        <v>178</v>
      </c>
      <c r="M46" s="254"/>
      <c r="N46" s="254">
        <v>24</v>
      </c>
      <c r="O46" s="254"/>
      <c r="P46" s="26"/>
      <c r="Q46" s="11"/>
      <c r="R46" s="214"/>
      <c r="S46" s="11"/>
      <c r="T46" s="11"/>
      <c r="U46" s="11"/>
      <c r="V46" s="18"/>
      <c r="W46" s="18"/>
      <c r="X46" s="19"/>
      <c r="Y46" s="19"/>
      <c r="Z46" s="19"/>
      <c r="AB46" s="21"/>
    </row>
    <row r="47" spans="1:28" s="20" customFormat="1" ht="6" customHeight="1">
      <c r="A47" s="1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6"/>
      <c r="Q47" s="11"/>
      <c r="R47" s="14"/>
      <c r="S47" s="11"/>
      <c r="T47" s="11"/>
      <c r="U47" s="11"/>
      <c r="V47" s="18"/>
      <c r="W47" s="18"/>
      <c r="X47" s="19"/>
      <c r="Y47" s="19"/>
      <c r="Z47" s="19"/>
      <c r="AB47" s="21"/>
    </row>
    <row r="48" spans="1:28" s="20" customFormat="1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80" t="s">
        <v>264</v>
      </c>
      <c r="P48" s="26"/>
      <c r="Q48" s="11"/>
      <c r="R48" s="14"/>
      <c r="S48" s="11"/>
      <c r="T48" s="11"/>
      <c r="U48" s="11"/>
      <c r="V48" s="18"/>
      <c r="W48" s="18"/>
      <c r="X48" s="19"/>
      <c r="Y48" s="19"/>
      <c r="Z48" s="19"/>
      <c r="AB48" s="21"/>
    </row>
    <row r="49" spans="1:27" s="20" customFormat="1" ht="18.649999999999999" customHeight="1">
      <c r="A49" s="86"/>
      <c r="B49" s="86"/>
      <c r="C49" s="86"/>
      <c r="D49" s="86"/>
      <c r="E49" s="86"/>
      <c r="F49" s="86"/>
      <c r="G49" s="11"/>
      <c r="H49" s="11"/>
      <c r="I49" s="11"/>
      <c r="J49" s="11"/>
      <c r="K49" s="11"/>
      <c r="L49" s="11"/>
      <c r="M49" s="11"/>
      <c r="N49" s="11"/>
      <c r="O49" s="26"/>
      <c r="P49" s="11"/>
      <c r="Q49" s="14"/>
      <c r="R49" s="11"/>
      <c r="S49" s="11"/>
      <c r="T49" s="11"/>
      <c r="U49" s="18"/>
      <c r="V49" s="18"/>
      <c r="W49" s="19"/>
      <c r="X49" s="19"/>
      <c r="Y49" s="19"/>
      <c r="AA49" s="21"/>
    </row>
    <row r="50" spans="1:27" s="20" customFormat="1" ht="18.649999999999999" customHeight="1">
      <c r="A50" s="86"/>
      <c r="B50" s="86"/>
      <c r="C50" s="86"/>
      <c r="D50" s="86"/>
      <c r="E50" s="86"/>
      <c r="F50" s="86"/>
      <c r="G50" s="11"/>
      <c r="H50" s="11"/>
      <c r="I50" s="11"/>
      <c r="J50" s="11"/>
      <c r="K50" s="11"/>
      <c r="L50" s="11"/>
      <c r="M50" s="11"/>
      <c r="N50" s="11"/>
      <c r="O50" s="26"/>
      <c r="P50" s="11"/>
      <c r="Q50" s="14"/>
      <c r="R50" s="11"/>
      <c r="S50" s="11"/>
      <c r="T50" s="11"/>
      <c r="U50" s="18"/>
      <c r="V50" s="18"/>
      <c r="W50" s="19"/>
      <c r="X50" s="19"/>
      <c r="Y50" s="19"/>
      <c r="AA50" s="21"/>
    </row>
    <row r="51" spans="1:27" s="20" customFormat="1" ht="18.649999999999999" customHeight="1">
      <c r="A51" s="86"/>
      <c r="B51" s="86"/>
      <c r="C51" s="86"/>
      <c r="D51" s="86"/>
      <c r="E51" s="86"/>
      <c r="F51" s="86"/>
      <c r="G51" s="11"/>
      <c r="H51" s="14"/>
      <c r="I51" s="14"/>
      <c r="J51" s="14"/>
      <c r="K51" s="14"/>
      <c r="L51" s="14"/>
      <c r="M51" s="11"/>
      <c r="N51" s="11"/>
      <c r="O51" s="14"/>
      <c r="P51" s="14"/>
      <c r="Q51" s="14"/>
      <c r="R51" s="11"/>
      <c r="S51" s="11"/>
      <c r="T51" s="11"/>
      <c r="U51" s="18"/>
      <c r="V51" s="18"/>
      <c r="W51" s="19"/>
      <c r="X51" s="19"/>
      <c r="Y51" s="19"/>
      <c r="AA51" s="21"/>
    </row>
    <row r="52" spans="1:27" s="20" customFormat="1" ht="13.15" customHeight="1">
      <c r="A52" s="86"/>
      <c r="B52" s="86"/>
      <c r="C52" s="86"/>
      <c r="D52" s="86"/>
      <c r="E52" s="86"/>
      <c r="F52" s="86"/>
      <c r="G52" s="11"/>
      <c r="H52" s="14"/>
      <c r="I52" s="14"/>
      <c r="J52" s="14"/>
      <c r="K52" s="14"/>
      <c r="L52" s="14"/>
      <c r="M52" s="11"/>
      <c r="N52" s="11"/>
      <c r="O52" s="27"/>
      <c r="P52" s="14"/>
      <c r="Q52" s="14"/>
      <c r="R52" s="11"/>
      <c r="S52" s="11"/>
      <c r="T52" s="11"/>
      <c r="U52" s="18"/>
      <c r="V52" s="18"/>
      <c r="W52" s="19"/>
      <c r="X52" s="19"/>
      <c r="Y52" s="19"/>
      <c r="AA52" s="21"/>
    </row>
    <row r="53" spans="1:27" s="20" customFormat="1">
      <c r="A53" s="86"/>
      <c r="B53" s="86"/>
      <c r="C53" s="86"/>
      <c r="D53" s="86"/>
      <c r="E53" s="86"/>
      <c r="F53" s="86"/>
      <c r="G53" s="87"/>
      <c r="K53" s="11"/>
      <c r="L53" s="11"/>
      <c r="P53" s="87"/>
      <c r="Q53" s="87"/>
    </row>
    <row r="54" spans="1:27" s="20" customFormat="1">
      <c r="A54" s="86"/>
      <c r="B54" s="86"/>
      <c r="C54" s="86"/>
      <c r="D54" s="86"/>
      <c r="E54" s="86"/>
      <c r="F54" s="86"/>
      <c r="G54" s="27"/>
      <c r="M54" s="14"/>
      <c r="N54" s="14"/>
      <c r="P54" s="87"/>
      <c r="Q54" s="87"/>
    </row>
    <row r="55" spans="1:27" s="20" customFormat="1" ht="18.649999999999999" customHeight="1">
      <c r="A55" s="86"/>
      <c r="B55" s="86"/>
      <c r="C55" s="86"/>
      <c r="D55" s="86"/>
      <c r="E55" s="86"/>
      <c r="F55" s="86"/>
      <c r="G55" s="11"/>
      <c r="H55" s="11"/>
      <c r="I55" s="11"/>
      <c r="J55" s="11"/>
      <c r="K55" s="11"/>
      <c r="L55" s="11"/>
      <c r="M55" s="11"/>
      <c r="N55" s="11"/>
      <c r="O55" s="26"/>
      <c r="P55" s="11"/>
      <c r="Q55" s="14"/>
      <c r="R55" s="11"/>
      <c r="S55" s="11"/>
      <c r="T55" s="11"/>
      <c r="U55" s="18"/>
      <c r="V55" s="18"/>
      <c r="W55" s="19"/>
      <c r="X55" s="19"/>
      <c r="Y55" s="19"/>
      <c r="AA55" s="21"/>
    </row>
    <row r="56" spans="1:27" s="20" customFormat="1" ht="18.649999999999999" customHeight="1">
      <c r="A56" s="86"/>
      <c r="B56" s="86"/>
      <c r="C56" s="86"/>
      <c r="D56" s="86"/>
      <c r="E56" s="86"/>
      <c r="F56" s="86"/>
      <c r="G56" s="11"/>
      <c r="H56" s="11"/>
      <c r="I56" s="11"/>
      <c r="J56" s="11"/>
      <c r="K56" s="11"/>
      <c r="L56" s="11"/>
      <c r="M56" s="11"/>
      <c r="N56" s="11"/>
      <c r="O56" s="26"/>
      <c r="P56" s="11"/>
      <c r="Q56" s="14"/>
      <c r="R56" s="11"/>
      <c r="S56" s="11"/>
      <c r="T56" s="11"/>
      <c r="U56" s="18"/>
      <c r="V56" s="18"/>
      <c r="W56" s="19"/>
      <c r="X56" s="19"/>
      <c r="Y56" s="19"/>
      <c r="AA56" s="21"/>
    </row>
    <row r="57" spans="1:27" s="20" customFormat="1" ht="18.649999999999999" customHeight="1">
      <c r="A57" s="86"/>
      <c r="B57" s="86"/>
      <c r="C57" s="86"/>
      <c r="D57" s="86"/>
      <c r="E57" s="86"/>
      <c r="F57" s="86"/>
      <c r="G57" s="11"/>
      <c r="H57" s="11"/>
      <c r="I57" s="11"/>
      <c r="J57" s="11"/>
      <c r="K57" s="11"/>
      <c r="L57" s="11"/>
      <c r="M57" s="11"/>
      <c r="N57" s="11"/>
      <c r="O57" s="26"/>
      <c r="P57" s="11"/>
      <c r="Q57" s="14"/>
      <c r="R57" s="11"/>
      <c r="S57" s="11"/>
      <c r="T57" s="11"/>
      <c r="U57" s="18"/>
      <c r="V57" s="18"/>
      <c r="W57" s="19"/>
      <c r="X57" s="19"/>
      <c r="Y57" s="19"/>
      <c r="AA57" s="21"/>
    </row>
    <row r="58" spans="1:27" s="20" customFormat="1" ht="18.649999999999999" customHeight="1">
      <c r="A58" s="86"/>
      <c r="B58" s="86"/>
      <c r="C58" s="86"/>
      <c r="D58" s="86"/>
      <c r="E58" s="86"/>
      <c r="F58" s="86"/>
      <c r="G58" s="11"/>
      <c r="H58" s="11"/>
      <c r="I58" s="11"/>
      <c r="J58" s="11"/>
      <c r="K58" s="11"/>
      <c r="L58" s="11"/>
      <c r="M58" s="11"/>
      <c r="N58" s="11"/>
      <c r="O58" s="26"/>
      <c r="P58" s="11"/>
      <c r="Q58" s="14"/>
      <c r="R58" s="11"/>
      <c r="S58" s="11"/>
      <c r="T58" s="11"/>
      <c r="U58" s="18"/>
      <c r="V58" s="18"/>
      <c r="W58" s="19"/>
      <c r="X58" s="19"/>
      <c r="Y58" s="19"/>
      <c r="AA58" s="21"/>
    </row>
    <row r="59" spans="1:27" s="20" customFormat="1" ht="18.649999999999999" customHeight="1">
      <c r="A59" s="86"/>
      <c r="B59" s="86"/>
      <c r="C59" s="86"/>
      <c r="D59" s="86"/>
      <c r="E59" s="86"/>
      <c r="F59" s="86"/>
      <c r="G59" s="11"/>
      <c r="H59" s="14"/>
      <c r="I59" s="14"/>
      <c r="J59" s="14"/>
      <c r="K59" s="14"/>
      <c r="L59" s="14"/>
      <c r="M59" s="11"/>
      <c r="N59" s="11"/>
      <c r="O59" s="14"/>
      <c r="P59" s="14"/>
      <c r="Q59" s="14"/>
      <c r="R59" s="11"/>
      <c r="S59" s="11"/>
      <c r="T59" s="11"/>
      <c r="U59" s="18"/>
      <c r="V59" s="18"/>
      <c r="W59" s="19"/>
      <c r="X59" s="19"/>
      <c r="Y59" s="19"/>
      <c r="AA59" s="21"/>
    </row>
    <row r="60" spans="1:27" s="20" customFormat="1" ht="13.15" customHeight="1">
      <c r="A60" s="86"/>
      <c r="B60" s="86"/>
      <c r="C60" s="86"/>
      <c r="D60" s="86"/>
      <c r="E60" s="86"/>
      <c r="F60" s="86"/>
      <c r="G60" s="11"/>
      <c r="H60" s="14"/>
      <c r="I60" s="14"/>
      <c r="J60" s="14"/>
      <c r="K60" s="14"/>
      <c r="L60" s="14"/>
      <c r="M60" s="11"/>
      <c r="N60" s="11"/>
      <c r="O60" s="27"/>
      <c r="P60" s="14"/>
      <c r="Q60" s="14"/>
      <c r="R60" s="11"/>
      <c r="S60" s="11"/>
      <c r="T60" s="11"/>
      <c r="U60" s="18"/>
      <c r="V60" s="18"/>
      <c r="W60" s="19"/>
      <c r="X60" s="19"/>
      <c r="Y60" s="19"/>
      <c r="AA60" s="21"/>
    </row>
    <row r="61" spans="1:27" s="20" customFormat="1">
      <c r="A61" s="86"/>
      <c r="B61" s="86"/>
      <c r="C61" s="86"/>
      <c r="D61" s="86"/>
      <c r="E61" s="86"/>
      <c r="F61" s="86"/>
      <c r="G61" s="87"/>
      <c r="P61" s="87"/>
      <c r="Q61" s="87"/>
    </row>
    <row r="62" spans="1:27" s="20" customFormat="1">
      <c r="A62" s="86"/>
      <c r="B62" s="86"/>
      <c r="C62" s="86"/>
      <c r="D62" s="86"/>
      <c r="E62" s="86"/>
      <c r="F62" s="86"/>
      <c r="G62" s="87"/>
      <c r="P62" s="87"/>
      <c r="Q62" s="87"/>
    </row>
    <row r="63" spans="1:27" s="20" customFormat="1">
      <c r="A63" s="86"/>
      <c r="B63" s="86"/>
      <c r="C63" s="86"/>
      <c r="D63" s="86"/>
      <c r="E63" s="86"/>
      <c r="F63" s="86"/>
      <c r="G63" s="87"/>
      <c r="P63" s="87"/>
      <c r="Q63" s="87"/>
    </row>
    <row r="64" spans="1:27" s="20" customFormat="1">
      <c r="A64" s="86"/>
      <c r="B64" s="86"/>
      <c r="C64" s="86"/>
      <c r="D64" s="86"/>
      <c r="E64" s="86"/>
      <c r="F64" s="86"/>
      <c r="G64" s="87"/>
      <c r="P64" s="87"/>
      <c r="Q64" s="87"/>
    </row>
    <row r="65" spans="1:17" s="20" customFormat="1">
      <c r="A65" s="86"/>
      <c r="B65" s="86"/>
      <c r="C65" s="86"/>
      <c r="D65" s="86"/>
      <c r="E65" s="86"/>
      <c r="F65" s="86"/>
      <c r="G65" s="87"/>
      <c r="P65" s="87"/>
      <c r="Q65" s="87"/>
    </row>
    <row r="66" spans="1:17" s="20" customFormat="1">
      <c r="A66" s="86"/>
      <c r="B66" s="86"/>
      <c r="C66" s="86"/>
      <c r="D66" s="86"/>
      <c r="E66" s="86"/>
      <c r="F66" s="86"/>
      <c r="G66" s="87"/>
      <c r="P66" s="87"/>
      <c r="Q66" s="87"/>
    </row>
  </sheetData>
  <mergeCells count="96">
    <mergeCell ref="L45:M45"/>
    <mergeCell ref="N45:O45"/>
    <mergeCell ref="B9:C9"/>
    <mergeCell ref="D9:E9"/>
    <mergeCell ref="F9:G9"/>
    <mergeCell ref="H9:I9"/>
    <mergeCell ref="J9:K9"/>
    <mergeCell ref="H42:I42"/>
    <mergeCell ref="J42:K42"/>
    <mergeCell ref="B45:C45"/>
    <mergeCell ref="D45:E45"/>
    <mergeCell ref="F45:G45"/>
    <mergeCell ref="H45:I45"/>
    <mergeCell ref="J45:K45"/>
    <mergeCell ref="L44:M44"/>
    <mergeCell ref="N44:O44"/>
    <mergeCell ref="N43:O43"/>
    <mergeCell ref="N42:O42"/>
    <mergeCell ref="B42:C42"/>
    <mergeCell ref="B8:C8"/>
    <mergeCell ref="D8:E8"/>
    <mergeCell ref="F8:G8"/>
    <mergeCell ref="H8:I8"/>
    <mergeCell ref="J8:K8"/>
    <mergeCell ref="B44:C44"/>
    <mergeCell ref="D44:E44"/>
    <mergeCell ref="F44:G44"/>
    <mergeCell ref="H44:I44"/>
    <mergeCell ref="J44:K44"/>
    <mergeCell ref="J7:K7"/>
    <mergeCell ref="D42:E42"/>
    <mergeCell ref="F42:G42"/>
    <mergeCell ref="L9:M9"/>
    <mergeCell ref="N9:O9"/>
    <mergeCell ref="F43:G43"/>
    <mergeCell ref="H43:I43"/>
    <mergeCell ref="J43:K43"/>
    <mergeCell ref="J40:K40"/>
    <mergeCell ref="L40:M40"/>
    <mergeCell ref="L42:M42"/>
    <mergeCell ref="L43:M43"/>
    <mergeCell ref="L7:M7"/>
    <mergeCell ref="N7:O7"/>
    <mergeCell ref="F40:G40"/>
    <mergeCell ref="B21:C21"/>
    <mergeCell ref="D21:E21"/>
    <mergeCell ref="F21:G21"/>
    <mergeCell ref="H40:I40"/>
    <mergeCell ref="L10:M10"/>
    <mergeCell ref="N10:O10"/>
    <mergeCell ref="L8:M8"/>
    <mergeCell ref="N8:O8"/>
    <mergeCell ref="N40:O40"/>
    <mergeCell ref="B7:C7"/>
    <mergeCell ref="D7:E7"/>
    <mergeCell ref="F7:G7"/>
    <mergeCell ref="H7:I7"/>
    <mergeCell ref="A17:A18"/>
    <mergeCell ref="B17:C18"/>
    <mergeCell ref="D17:E18"/>
    <mergeCell ref="F17:G18"/>
    <mergeCell ref="B20:C20"/>
    <mergeCell ref="D20:E20"/>
    <mergeCell ref="F20:G20"/>
    <mergeCell ref="H6:I6"/>
    <mergeCell ref="J6:K6"/>
    <mergeCell ref="L6:M6"/>
    <mergeCell ref="B6:C6"/>
    <mergeCell ref="D6:E6"/>
    <mergeCell ref="F6:G6"/>
    <mergeCell ref="J3:O3"/>
    <mergeCell ref="J4:K4"/>
    <mergeCell ref="L4:M4"/>
    <mergeCell ref="N4:O4"/>
    <mergeCell ref="N6:O6"/>
    <mergeCell ref="A3:A4"/>
    <mergeCell ref="B3:C4"/>
    <mergeCell ref="D3:E4"/>
    <mergeCell ref="F3:G4"/>
    <mergeCell ref="H3:I4"/>
    <mergeCell ref="L46:M46"/>
    <mergeCell ref="N46:O46"/>
    <mergeCell ref="B10:C10"/>
    <mergeCell ref="D10:E10"/>
    <mergeCell ref="F10:G10"/>
    <mergeCell ref="H10:I10"/>
    <mergeCell ref="J10:K10"/>
    <mergeCell ref="B40:C40"/>
    <mergeCell ref="D40:E40"/>
    <mergeCell ref="B46:C46"/>
    <mergeCell ref="D46:E46"/>
    <mergeCell ref="F46:G46"/>
    <mergeCell ref="H46:I46"/>
    <mergeCell ref="J46:K46"/>
    <mergeCell ref="B43:C43"/>
    <mergeCell ref="D43:E43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8" firstPageNumber="105" orientation="portrait" useFirstPageNumber="1" r:id="rId1"/>
  <headerFooter scaleWithDoc="0" alignWithMargins="0">
    <oddHeader>&amp;C&amp;12O　公安・消防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1"/>
  <sheetViews>
    <sheetView zoomScaleNormal="100" workbookViewId="0"/>
  </sheetViews>
  <sheetFormatPr defaultColWidth="9.09765625" defaultRowHeight="13"/>
  <cols>
    <col min="1" max="1" width="5.296875" style="91" customWidth="1"/>
    <col min="2" max="2" width="13.296875" style="91" customWidth="1"/>
    <col min="3" max="17" width="6.3984375" style="91" customWidth="1"/>
    <col min="18" max="16384" width="9.09765625" style="91"/>
  </cols>
  <sheetData>
    <row r="1" spans="1:13" ht="23.5">
      <c r="A1" s="28" t="s">
        <v>221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63" t="s">
        <v>250</v>
      </c>
    </row>
    <row r="3" spans="1:13" ht="15" customHeight="1">
      <c r="A3" s="260" t="s">
        <v>56</v>
      </c>
      <c r="B3" s="262" t="s">
        <v>57</v>
      </c>
      <c r="C3" s="264" t="s">
        <v>191</v>
      </c>
      <c r="D3" s="266" t="s">
        <v>58</v>
      </c>
      <c r="E3" s="267"/>
      <c r="F3" s="267" t="s">
        <v>192</v>
      </c>
      <c r="G3" s="267" t="s">
        <v>193</v>
      </c>
      <c r="H3" s="268" t="s">
        <v>59</v>
      </c>
      <c r="I3" s="268" t="s">
        <v>194</v>
      </c>
      <c r="J3" s="268" t="s">
        <v>60</v>
      </c>
      <c r="K3" s="268" t="s">
        <v>61</v>
      </c>
      <c r="L3" s="267" t="s">
        <v>62</v>
      </c>
      <c r="M3" s="258" t="s">
        <v>63</v>
      </c>
    </row>
    <row r="4" spans="1:13" ht="15" customHeight="1">
      <c r="A4" s="261"/>
      <c r="B4" s="263"/>
      <c r="C4" s="265"/>
      <c r="D4" s="127" t="s">
        <v>195</v>
      </c>
      <c r="E4" s="128" t="s">
        <v>64</v>
      </c>
      <c r="F4" s="262"/>
      <c r="G4" s="262"/>
      <c r="H4" s="269"/>
      <c r="I4" s="269"/>
      <c r="J4" s="269"/>
      <c r="K4" s="269"/>
      <c r="L4" s="262"/>
      <c r="M4" s="259"/>
    </row>
    <row r="5" spans="1:13" ht="18" customHeight="1">
      <c r="A5" s="273" t="s">
        <v>196</v>
      </c>
      <c r="B5" s="130" t="s">
        <v>197</v>
      </c>
      <c r="C5" s="135">
        <f>SUM(C7,C9,C11,C13,C15,C17,C19,C21,C23,C25,C27,C29)</f>
        <v>88</v>
      </c>
      <c r="D5" s="136">
        <f>SUM(D7,D9,D11,D13,D15,D17,D19,D21,D23,D25,D27,D29)</f>
        <v>2</v>
      </c>
      <c r="E5" s="136">
        <f t="shared" ref="E5:M5" si="0">SUM(E7,E9,E11,E13,E15,E17,E19,E21,E23,E25,E27,E29)</f>
        <v>0</v>
      </c>
      <c r="F5" s="136">
        <f t="shared" si="0"/>
        <v>17</v>
      </c>
      <c r="G5" s="136">
        <f t="shared" si="0"/>
        <v>2</v>
      </c>
      <c r="H5" s="136">
        <f t="shared" si="0"/>
        <v>2</v>
      </c>
      <c r="I5" s="136">
        <f t="shared" si="0"/>
        <v>0</v>
      </c>
      <c r="J5" s="136">
        <f t="shared" si="0"/>
        <v>45</v>
      </c>
      <c r="K5" s="136">
        <f t="shared" si="0"/>
        <v>0</v>
      </c>
      <c r="L5" s="136">
        <f t="shared" si="0"/>
        <v>0</v>
      </c>
      <c r="M5" s="136">
        <f t="shared" si="0"/>
        <v>20</v>
      </c>
    </row>
    <row r="6" spans="1:13" ht="18" customHeight="1" thickBot="1">
      <c r="A6" s="274"/>
      <c r="B6" s="93" t="s">
        <v>65</v>
      </c>
      <c r="C6" s="137">
        <f>SUM(C8,C10,C12,C14,C16,C18,C20,C22,C24,C26,C28,C30)</f>
        <v>51</v>
      </c>
      <c r="D6" s="138">
        <f t="shared" ref="D6:M6" si="1">SUM(D8,D10,D12,D14,D16,D18,D20,D22,D24,D26,D28,D30)</f>
        <v>1</v>
      </c>
      <c r="E6" s="138">
        <f t="shared" si="1"/>
        <v>0</v>
      </c>
      <c r="F6" s="138">
        <f t="shared" si="1"/>
        <v>7</v>
      </c>
      <c r="G6" s="138">
        <f t="shared" si="1"/>
        <v>2</v>
      </c>
      <c r="H6" s="138">
        <f t="shared" si="1"/>
        <v>0</v>
      </c>
      <c r="I6" s="138">
        <f t="shared" si="1"/>
        <v>0</v>
      </c>
      <c r="J6" s="138">
        <f t="shared" si="1"/>
        <v>32</v>
      </c>
      <c r="K6" s="138">
        <f t="shared" si="1"/>
        <v>0</v>
      </c>
      <c r="L6" s="138">
        <f t="shared" si="1"/>
        <v>0</v>
      </c>
      <c r="M6" s="138">
        <f t="shared" si="1"/>
        <v>9</v>
      </c>
    </row>
    <row r="7" spans="1:13" ht="13" customHeight="1" thickTop="1">
      <c r="A7" s="272" t="s">
        <v>66</v>
      </c>
      <c r="B7" s="160" t="s">
        <v>67</v>
      </c>
      <c r="C7" s="139">
        <f>SUM(D7:M7)</f>
        <v>10</v>
      </c>
      <c r="D7" s="218"/>
      <c r="E7" s="218"/>
      <c r="F7" s="218">
        <v>2</v>
      </c>
      <c r="G7" s="218"/>
      <c r="H7" s="218"/>
      <c r="I7" s="218"/>
      <c r="J7" s="218">
        <v>7</v>
      </c>
      <c r="K7" s="218"/>
      <c r="L7" s="218"/>
      <c r="M7" s="218">
        <v>1</v>
      </c>
    </row>
    <row r="8" spans="1:13" ht="13" customHeight="1">
      <c r="A8" s="272"/>
      <c r="B8" s="160" t="s">
        <v>68</v>
      </c>
      <c r="C8" s="139">
        <f t="shared" ref="C8:C31" si="2">SUM(D8:M8)</f>
        <v>7</v>
      </c>
      <c r="D8" s="218"/>
      <c r="E8" s="218"/>
      <c r="F8" s="218"/>
      <c r="G8" s="218"/>
      <c r="H8" s="218"/>
      <c r="I8" s="218"/>
      <c r="J8" s="218">
        <v>5</v>
      </c>
      <c r="K8" s="218"/>
      <c r="L8" s="218"/>
      <c r="M8" s="218">
        <v>2</v>
      </c>
    </row>
    <row r="9" spans="1:13" ht="13" customHeight="1">
      <c r="A9" s="272" t="s">
        <v>69</v>
      </c>
      <c r="B9" s="160" t="s">
        <v>67</v>
      </c>
      <c r="C9" s="139">
        <f t="shared" si="2"/>
        <v>11</v>
      </c>
      <c r="D9" s="218"/>
      <c r="E9" s="218"/>
      <c r="F9" s="218">
        <v>4</v>
      </c>
      <c r="G9" s="218">
        <v>1</v>
      </c>
      <c r="H9" s="218"/>
      <c r="I9" s="218"/>
      <c r="J9" s="218">
        <v>5</v>
      </c>
      <c r="K9" s="218"/>
      <c r="L9" s="218"/>
      <c r="M9" s="218">
        <v>1</v>
      </c>
    </row>
    <row r="10" spans="1:13" ht="13" customHeight="1">
      <c r="A10" s="272"/>
      <c r="B10" s="160" t="s">
        <v>68</v>
      </c>
      <c r="C10" s="139">
        <f t="shared" si="2"/>
        <v>7</v>
      </c>
      <c r="D10" s="218"/>
      <c r="E10" s="218"/>
      <c r="F10" s="218">
        <v>1</v>
      </c>
      <c r="G10" s="218">
        <v>1</v>
      </c>
      <c r="H10" s="218"/>
      <c r="I10" s="218"/>
      <c r="J10" s="218">
        <v>5</v>
      </c>
      <c r="K10" s="218"/>
      <c r="L10" s="218"/>
      <c r="M10" s="218"/>
    </row>
    <row r="11" spans="1:13" ht="13" customHeight="1">
      <c r="A11" s="272" t="s">
        <v>70</v>
      </c>
      <c r="B11" s="160" t="s">
        <v>67</v>
      </c>
      <c r="C11" s="139">
        <f t="shared" si="2"/>
        <v>7</v>
      </c>
      <c r="D11" s="218"/>
      <c r="E11" s="218"/>
      <c r="F11" s="218">
        <v>1</v>
      </c>
      <c r="G11" s="218"/>
      <c r="H11" s="218"/>
      <c r="I11" s="218"/>
      <c r="J11" s="218">
        <v>3</v>
      </c>
      <c r="K11" s="218"/>
      <c r="L11" s="218"/>
      <c r="M11" s="218">
        <v>3</v>
      </c>
    </row>
    <row r="12" spans="1:13" ht="13" customHeight="1">
      <c r="A12" s="272"/>
      <c r="B12" s="160" t="s">
        <v>68</v>
      </c>
      <c r="C12" s="139">
        <f t="shared" si="2"/>
        <v>4</v>
      </c>
      <c r="D12" s="218"/>
      <c r="E12" s="218"/>
      <c r="F12" s="218">
        <v>1</v>
      </c>
      <c r="G12" s="218"/>
      <c r="H12" s="218"/>
      <c r="I12" s="218"/>
      <c r="J12" s="218">
        <v>2</v>
      </c>
      <c r="K12" s="218"/>
      <c r="L12" s="218"/>
      <c r="M12" s="218">
        <v>1</v>
      </c>
    </row>
    <row r="13" spans="1:13" ht="13" customHeight="1">
      <c r="A13" s="272" t="s">
        <v>71</v>
      </c>
      <c r="B13" s="160" t="s">
        <v>67</v>
      </c>
      <c r="C13" s="139">
        <f t="shared" si="2"/>
        <v>5</v>
      </c>
      <c r="D13" s="218"/>
      <c r="E13" s="218"/>
      <c r="F13" s="218"/>
      <c r="G13" s="218"/>
      <c r="H13" s="218"/>
      <c r="I13" s="218"/>
      <c r="J13" s="218">
        <v>4</v>
      </c>
      <c r="K13" s="218"/>
      <c r="L13" s="218"/>
      <c r="M13" s="218">
        <v>1</v>
      </c>
    </row>
    <row r="14" spans="1:13" ht="13" customHeight="1">
      <c r="A14" s="272"/>
      <c r="B14" s="160" t="s">
        <v>68</v>
      </c>
      <c r="C14" s="139">
        <f t="shared" si="2"/>
        <v>5</v>
      </c>
      <c r="D14" s="218"/>
      <c r="E14" s="218"/>
      <c r="F14" s="218"/>
      <c r="G14" s="218"/>
      <c r="H14" s="218"/>
      <c r="I14" s="218"/>
      <c r="J14" s="218">
        <v>4</v>
      </c>
      <c r="K14" s="218"/>
      <c r="L14" s="218"/>
      <c r="M14" s="218">
        <v>1</v>
      </c>
    </row>
    <row r="15" spans="1:13" ht="13" customHeight="1">
      <c r="A15" s="272" t="s">
        <v>72</v>
      </c>
      <c r="B15" s="160" t="s">
        <v>67</v>
      </c>
      <c r="C15" s="140">
        <f t="shared" si="2"/>
        <v>4</v>
      </c>
      <c r="D15" s="218"/>
      <c r="E15" s="218"/>
      <c r="F15" s="218">
        <v>3</v>
      </c>
      <c r="G15" s="218"/>
      <c r="H15" s="218"/>
      <c r="I15" s="218"/>
      <c r="J15" s="218"/>
      <c r="K15" s="218"/>
      <c r="L15" s="218"/>
      <c r="M15" s="218">
        <v>1</v>
      </c>
    </row>
    <row r="16" spans="1:13" ht="13" customHeight="1">
      <c r="A16" s="272"/>
      <c r="B16" s="160" t="s">
        <v>68</v>
      </c>
      <c r="C16" s="140">
        <f t="shared" si="2"/>
        <v>1</v>
      </c>
      <c r="D16" s="218"/>
      <c r="E16" s="218"/>
      <c r="F16" s="218">
        <v>1</v>
      </c>
      <c r="G16" s="218"/>
      <c r="H16" s="218"/>
      <c r="I16" s="218"/>
      <c r="J16" s="218"/>
      <c r="K16" s="218"/>
      <c r="L16" s="218"/>
      <c r="M16" s="218"/>
    </row>
    <row r="17" spans="1:13" ht="13" customHeight="1">
      <c r="A17" s="272" t="s">
        <v>73</v>
      </c>
      <c r="B17" s="160" t="s">
        <v>67</v>
      </c>
      <c r="C17" s="140">
        <f t="shared" si="2"/>
        <v>10</v>
      </c>
      <c r="D17" s="218">
        <v>1</v>
      </c>
      <c r="E17" s="218"/>
      <c r="F17" s="218"/>
      <c r="G17" s="218"/>
      <c r="H17" s="218">
        <v>2</v>
      </c>
      <c r="I17" s="218"/>
      <c r="J17" s="218">
        <v>6</v>
      </c>
      <c r="K17" s="218"/>
      <c r="L17" s="218"/>
      <c r="M17" s="218">
        <v>1</v>
      </c>
    </row>
    <row r="18" spans="1:13" ht="13" customHeight="1">
      <c r="A18" s="272"/>
      <c r="B18" s="160" t="s">
        <v>68</v>
      </c>
      <c r="C18" s="140">
        <f t="shared" si="2"/>
        <v>2</v>
      </c>
      <c r="D18" s="218"/>
      <c r="E18" s="218"/>
      <c r="F18" s="218"/>
      <c r="G18" s="218"/>
      <c r="H18" s="218"/>
      <c r="I18" s="218"/>
      <c r="J18" s="218">
        <v>2</v>
      </c>
      <c r="K18" s="218"/>
      <c r="L18" s="218"/>
      <c r="M18" s="218"/>
    </row>
    <row r="19" spans="1:13" ht="13" customHeight="1">
      <c r="A19" s="272" t="s">
        <v>74</v>
      </c>
      <c r="B19" s="160" t="s">
        <v>67</v>
      </c>
      <c r="C19" s="140">
        <f t="shared" si="2"/>
        <v>5</v>
      </c>
      <c r="D19" s="218"/>
      <c r="E19" s="218"/>
      <c r="F19" s="218">
        <v>1</v>
      </c>
      <c r="G19" s="218"/>
      <c r="H19" s="218"/>
      <c r="I19" s="218"/>
      <c r="J19" s="218">
        <v>3</v>
      </c>
      <c r="K19" s="218"/>
      <c r="L19" s="218"/>
      <c r="M19" s="218">
        <v>1</v>
      </c>
    </row>
    <row r="20" spans="1:13" ht="13" customHeight="1">
      <c r="A20" s="272"/>
      <c r="B20" s="160" t="s">
        <v>68</v>
      </c>
      <c r="C20" s="140">
        <f t="shared" si="2"/>
        <v>4</v>
      </c>
      <c r="D20" s="218"/>
      <c r="E20" s="218"/>
      <c r="F20" s="218">
        <v>1</v>
      </c>
      <c r="G20" s="218"/>
      <c r="H20" s="218"/>
      <c r="I20" s="218"/>
      <c r="J20" s="218">
        <v>2</v>
      </c>
      <c r="K20" s="218"/>
      <c r="L20" s="218"/>
      <c r="M20" s="218">
        <v>1</v>
      </c>
    </row>
    <row r="21" spans="1:13" ht="13" customHeight="1">
      <c r="A21" s="272" t="s">
        <v>75</v>
      </c>
      <c r="B21" s="160" t="s">
        <v>67</v>
      </c>
      <c r="C21" s="140">
        <f t="shared" si="2"/>
        <v>7</v>
      </c>
      <c r="D21" s="218"/>
      <c r="E21" s="218"/>
      <c r="F21" s="218">
        <v>1</v>
      </c>
      <c r="G21" s="218"/>
      <c r="H21" s="218"/>
      <c r="I21" s="218"/>
      <c r="J21" s="218">
        <v>5</v>
      </c>
      <c r="K21" s="218"/>
      <c r="L21" s="218"/>
      <c r="M21" s="218">
        <v>1</v>
      </c>
    </row>
    <row r="22" spans="1:13" ht="13" customHeight="1">
      <c r="A22" s="272"/>
      <c r="B22" s="160" t="s">
        <v>68</v>
      </c>
      <c r="C22" s="140">
        <f t="shared" si="2"/>
        <v>3</v>
      </c>
      <c r="D22" s="218"/>
      <c r="E22" s="218"/>
      <c r="F22" s="218"/>
      <c r="G22" s="218"/>
      <c r="H22" s="218"/>
      <c r="I22" s="218"/>
      <c r="J22" s="218">
        <v>3</v>
      </c>
      <c r="K22" s="218"/>
      <c r="L22" s="218"/>
      <c r="M22" s="218"/>
    </row>
    <row r="23" spans="1:13" ht="13" customHeight="1">
      <c r="A23" s="272" t="s">
        <v>76</v>
      </c>
      <c r="B23" s="160" t="s">
        <v>67</v>
      </c>
      <c r="C23" s="140">
        <f t="shared" si="2"/>
        <v>4</v>
      </c>
      <c r="D23" s="218"/>
      <c r="E23" s="218"/>
      <c r="F23" s="218">
        <v>1</v>
      </c>
      <c r="G23" s="218"/>
      <c r="H23" s="218"/>
      <c r="I23" s="218"/>
      <c r="J23" s="218">
        <v>1</v>
      </c>
      <c r="K23" s="218"/>
      <c r="L23" s="218"/>
      <c r="M23" s="218">
        <v>2</v>
      </c>
    </row>
    <row r="24" spans="1:13" ht="13" customHeight="1">
      <c r="A24" s="272"/>
      <c r="B24" s="160" t="s">
        <v>68</v>
      </c>
      <c r="C24" s="140">
        <f t="shared" si="2"/>
        <v>3</v>
      </c>
      <c r="D24" s="218"/>
      <c r="E24" s="218"/>
      <c r="F24" s="218">
        <v>1</v>
      </c>
      <c r="G24" s="218"/>
      <c r="H24" s="218"/>
      <c r="I24" s="218"/>
      <c r="J24" s="218"/>
      <c r="K24" s="218"/>
      <c r="L24" s="218"/>
      <c r="M24" s="218">
        <v>2</v>
      </c>
    </row>
    <row r="25" spans="1:13" ht="13" customHeight="1">
      <c r="A25" s="272" t="s">
        <v>77</v>
      </c>
      <c r="B25" s="160" t="s">
        <v>67</v>
      </c>
      <c r="C25" s="139">
        <f t="shared" si="2"/>
        <v>3</v>
      </c>
      <c r="D25" s="218"/>
      <c r="E25" s="218"/>
      <c r="F25" s="218"/>
      <c r="G25" s="218"/>
      <c r="H25" s="218"/>
      <c r="I25" s="218"/>
      <c r="J25" s="218">
        <v>1</v>
      </c>
      <c r="K25" s="218"/>
      <c r="L25" s="218"/>
      <c r="M25" s="218">
        <v>2</v>
      </c>
    </row>
    <row r="26" spans="1:13" ht="13" customHeight="1">
      <c r="A26" s="272"/>
      <c r="B26" s="160" t="s">
        <v>68</v>
      </c>
      <c r="C26" s="139">
        <f t="shared" si="2"/>
        <v>2</v>
      </c>
      <c r="D26" s="218"/>
      <c r="E26" s="218"/>
      <c r="F26" s="218"/>
      <c r="G26" s="218"/>
      <c r="H26" s="218"/>
      <c r="I26" s="218"/>
      <c r="J26" s="218">
        <v>1</v>
      </c>
      <c r="K26" s="218"/>
      <c r="L26" s="218"/>
      <c r="M26" s="218">
        <v>1</v>
      </c>
    </row>
    <row r="27" spans="1:13" ht="13" customHeight="1">
      <c r="A27" s="272" t="s">
        <v>78</v>
      </c>
      <c r="B27" s="160" t="s">
        <v>67</v>
      </c>
      <c r="C27" s="139">
        <f t="shared" si="2"/>
        <v>9</v>
      </c>
      <c r="D27" s="218"/>
      <c r="E27" s="218"/>
      <c r="F27" s="218">
        <v>1</v>
      </c>
      <c r="G27" s="218">
        <v>1</v>
      </c>
      <c r="H27" s="218"/>
      <c r="I27" s="218"/>
      <c r="J27" s="218">
        <v>5</v>
      </c>
      <c r="K27" s="218"/>
      <c r="L27" s="218"/>
      <c r="M27" s="218">
        <v>2</v>
      </c>
    </row>
    <row r="28" spans="1:13" ht="13" customHeight="1">
      <c r="A28" s="272"/>
      <c r="B28" s="160" t="s">
        <v>68</v>
      </c>
      <c r="C28" s="139">
        <f t="shared" si="2"/>
        <v>6</v>
      </c>
      <c r="D28" s="218"/>
      <c r="E28" s="218"/>
      <c r="F28" s="218"/>
      <c r="G28" s="218">
        <v>1</v>
      </c>
      <c r="H28" s="218"/>
      <c r="I28" s="218"/>
      <c r="J28" s="218">
        <v>4</v>
      </c>
      <c r="K28" s="218"/>
      <c r="L28" s="218"/>
      <c r="M28" s="218">
        <v>1</v>
      </c>
    </row>
    <row r="29" spans="1:13" ht="13" customHeight="1">
      <c r="A29" s="272" t="s">
        <v>79</v>
      </c>
      <c r="B29" s="160" t="s">
        <v>67</v>
      </c>
      <c r="C29" s="139">
        <f t="shared" si="2"/>
        <v>13</v>
      </c>
      <c r="D29" s="218">
        <v>1</v>
      </c>
      <c r="E29" s="218"/>
      <c r="F29" s="218">
        <v>3</v>
      </c>
      <c r="G29" s="218"/>
      <c r="H29" s="218"/>
      <c r="I29" s="218"/>
      <c r="J29" s="218">
        <v>5</v>
      </c>
      <c r="K29" s="218"/>
      <c r="L29" s="218"/>
      <c r="M29" s="218">
        <v>4</v>
      </c>
    </row>
    <row r="30" spans="1:13" ht="13" customHeight="1">
      <c r="A30" s="272"/>
      <c r="B30" s="160" t="s">
        <v>68</v>
      </c>
      <c r="C30" s="139">
        <f t="shared" si="2"/>
        <v>7</v>
      </c>
      <c r="D30" s="218">
        <v>1</v>
      </c>
      <c r="E30" s="218"/>
      <c r="F30" s="218">
        <v>2</v>
      </c>
      <c r="G30" s="218"/>
      <c r="H30" s="218"/>
      <c r="I30" s="218"/>
      <c r="J30" s="218">
        <v>4</v>
      </c>
      <c r="K30" s="218"/>
      <c r="L30" s="218"/>
      <c r="M30" s="218"/>
    </row>
    <row r="31" spans="1:13" ht="6" customHeight="1">
      <c r="A31" s="275"/>
      <c r="B31" s="94"/>
      <c r="C31" s="95">
        <f t="shared" si="2"/>
        <v>0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 t="s">
        <v>80</v>
      </c>
    </row>
    <row r="33" spans="1:17">
      <c r="A33" s="276" t="s">
        <v>233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7">
      <c r="A34" s="97" t="s">
        <v>232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7" ht="15" customHeight="1"/>
    <row r="36" spans="1:17" s="41" customFormat="1" ht="21.75" customHeight="1">
      <c r="A36" s="28" t="s">
        <v>222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s="41" customFormat="1" ht="1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164" t="s">
        <v>251</v>
      </c>
    </row>
    <row r="38" spans="1:17" s="41" customFormat="1" ht="17.149999999999999" customHeight="1">
      <c r="A38" s="277" t="s">
        <v>81</v>
      </c>
      <c r="B38" s="277" t="s">
        <v>198</v>
      </c>
      <c r="C38" s="279" t="s">
        <v>82</v>
      </c>
      <c r="D38" s="282" t="s">
        <v>199</v>
      </c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3"/>
    </row>
    <row r="39" spans="1:17" s="41" customFormat="1" ht="15" customHeight="1">
      <c r="A39" s="278"/>
      <c r="B39" s="278"/>
      <c r="C39" s="280"/>
      <c r="D39" s="284" t="s">
        <v>58</v>
      </c>
      <c r="E39" s="270" t="s">
        <v>83</v>
      </c>
      <c r="F39" s="270" t="s">
        <v>84</v>
      </c>
      <c r="G39" s="270" t="s">
        <v>85</v>
      </c>
      <c r="H39" s="270" t="s">
        <v>86</v>
      </c>
      <c r="I39" s="270" t="s">
        <v>87</v>
      </c>
      <c r="J39" s="270" t="s">
        <v>88</v>
      </c>
      <c r="K39" s="270" t="s">
        <v>89</v>
      </c>
      <c r="L39" s="270" t="s">
        <v>90</v>
      </c>
      <c r="M39" s="270" t="s">
        <v>91</v>
      </c>
      <c r="N39" s="286" t="s">
        <v>92</v>
      </c>
      <c r="O39" s="282"/>
      <c r="P39" s="282"/>
      <c r="Q39" s="283"/>
    </row>
    <row r="40" spans="1:17" s="41" customFormat="1" ht="35.15" customHeight="1">
      <c r="A40" s="278"/>
      <c r="B40" s="278"/>
      <c r="C40" s="281"/>
      <c r="D40" s="285"/>
      <c r="E40" s="271"/>
      <c r="F40" s="271"/>
      <c r="G40" s="271"/>
      <c r="H40" s="271"/>
      <c r="I40" s="271"/>
      <c r="J40" s="271"/>
      <c r="K40" s="271"/>
      <c r="L40" s="271"/>
      <c r="M40" s="271"/>
      <c r="N40" s="60" t="s">
        <v>93</v>
      </c>
      <c r="O40" s="60" t="s">
        <v>94</v>
      </c>
      <c r="P40" s="60" t="s">
        <v>95</v>
      </c>
      <c r="Q40" s="60" t="s">
        <v>1</v>
      </c>
    </row>
    <row r="41" spans="1:17" s="41" customFormat="1" ht="13" customHeight="1">
      <c r="A41" s="273" t="s">
        <v>96</v>
      </c>
      <c r="B41" s="58" t="s">
        <v>67</v>
      </c>
      <c r="C41" s="141">
        <f>SUM(D41:Q41)</f>
        <v>5623</v>
      </c>
      <c r="D41" s="142">
        <f t="shared" ref="D41:Q42" si="3">SUM(D43,D45,D47,D49,D51,D53,D55,D57,D59,D61,D63,D65)</f>
        <v>23</v>
      </c>
      <c r="E41" s="142">
        <f t="shared" si="3"/>
        <v>2</v>
      </c>
      <c r="F41" s="142">
        <f t="shared" si="3"/>
        <v>1</v>
      </c>
      <c r="G41" s="142">
        <f t="shared" si="3"/>
        <v>269</v>
      </c>
      <c r="H41" s="142">
        <f t="shared" si="3"/>
        <v>52</v>
      </c>
      <c r="I41" s="142">
        <f t="shared" si="3"/>
        <v>34</v>
      </c>
      <c r="J41" s="142">
        <f t="shared" si="3"/>
        <v>805</v>
      </c>
      <c r="K41" s="142">
        <f t="shared" si="3"/>
        <v>13</v>
      </c>
      <c r="L41" s="142">
        <f t="shared" si="3"/>
        <v>52</v>
      </c>
      <c r="M41" s="142">
        <f t="shared" si="3"/>
        <v>3539</v>
      </c>
      <c r="N41" s="143">
        <f t="shared" si="3"/>
        <v>783</v>
      </c>
      <c r="O41" s="143">
        <f t="shared" si="3"/>
        <v>0</v>
      </c>
      <c r="P41" s="143">
        <f t="shared" si="3"/>
        <v>0</v>
      </c>
      <c r="Q41" s="143">
        <f>SUM(Q43,Q45,Q47,Q49,Q51,Q53,Q55,Q57,Q59,Q61,Q63,Q65)</f>
        <v>50</v>
      </c>
    </row>
    <row r="42" spans="1:17" s="41" customFormat="1" ht="13" customHeight="1" thickBot="1">
      <c r="A42" s="274"/>
      <c r="B42" s="61" t="s">
        <v>97</v>
      </c>
      <c r="C42" s="144">
        <f>SUM(D42:Q42)</f>
        <v>4537</v>
      </c>
      <c r="D42" s="145">
        <f t="shared" si="3"/>
        <v>1</v>
      </c>
      <c r="E42" s="145">
        <f t="shared" si="3"/>
        <v>0</v>
      </c>
      <c r="F42" s="145">
        <f t="shared" si="3"/>
        <v>1</v>
      </c>
      <c r="G42" s="145">
        <f t="shared" si="3"/>
        <v>206</v>
      </c>
      <c r="H42" s="145">
        <f t="shared" si="3"/>
        <v>45</v>
      </c>
      <c r="I42" s="145">
        <f t="shared" si="3"/>
        <v>29</v>
      </c>
      <c r="J42" s="145">
        <f t="shared" si="3"/>
        <v>658</v>
      </c>
      <c r="K42" s="145">
        <f t="shared" si="3"/>
        <v>4</v>
      </c>
      <c r="L42" s="145">
        <f t="shared" si="3"/>
        <v>29</v>
      </c>
      <c r="M42" s="145">
        <f t="shared" si="3"/>
        <v>2780</v>
      </c>
      <c r="N42" s="146">
        <f t="shared" si="3"/>
        <v>782</v>
      </c>
      <c r="O42" s="146">
        <f t="shared" si="3"/>
        <v>0</v>
      </c>
      <c r="P42" s="146">
        <f t="shared" si="3"/>
        <v>0</v>
      </c>
      <c r="Q42" s="146">
        <f t="shared" si="3"/>
        <v>2</v>
      </c>
    </row>
    <row r="43" spans="1:17" s="41" customFormat="1" ht="13" customHeight="1" thickTop="1">
      <c r="A43" s="272" t="s">
        <v>200</v>
      </c>
      <c r="B43" s="59" t="s">
        <v>67</v>
      </c>
      <c r="C43" s="147">
        <f t="shared" ref="C43:C66" si="4">SUM(D43:Q43)</f>
        <v>493</v>
      </c>
      <c r="D43" s="219">
        <v>2</v>
      </c>
      <c r="E43" s="219"/>
      <c r="F43" s="219"/>
      <c r="G43" s="219">
        <v>15</v>
      </c>
      <c r="H43" s="219">
        <v>4</v>
      </c>
      <c r="I43" s="219">
        <v>2</v>
      </c>
      <c r="J43" s="219">
        <v>63</v>
      </c>
      <c r="K43" s="219">
        <v>1</v>
      </c>
      <c r="L43" s="219">
        <v>2</v>
      </c>
      <c r="M43" s="219">
        <v>328</v>
      </c>
      <c r="N43" s="220">
        <v>73</v>
      </c>
      <c r="O43" s="220"/>
      <c r="P43" s="220"/>
      <c r="Q43" s="220">
        <v>3</v>
      </c>
    </row>
    <row r="44" spans="1:17" s="41" customFormat="1" ht="13" customHeight="1">
      <c r="A44" s="272"/>
      <c r="B44" s="59" t="s">
        <v>97</v>
      </c>
      <c r="C44" s="147">
        <f t="shared" si="4"/>
        <v>390</v>
      </c>
      <c r="D44" s="219"/>
      <c r="E44" s="219"/>
      <c r="F44" s="219"/>
      <c r="G44" s="219">
        <v>10</v>
      </c>
      <c r="H44" s="219">
        <v>4</v>
      </c>
      <c r="I44" s="219">
        <v>2</v>
      </c>
      <c r="J44" s="219">
        <v>52</v>
      </c>
      <c r="K44" s="219"/>
      <c r="L44" s="219">
        <v>2</v>
      </c>
      <c r="M44" s="219">
        <v>247</v>
      </c>
      <c r="N44" s="220">
        <v>73</v>
      </c>
      <c r="O44" s="220"/>
      <c r="P44" s="220"/>
      <c r="Q44" s="220"/>
    </row>
    <row r="45" spans="1:17" s="41" customFormat="1" ht="13" customHeight="1">
      <c r="A45" s="272" t="s">
        <v>201</v>
      </c>
      <c r="B45" s="59" t="s">
        <v>67</v>
      </c>
      <c r="C45" s="147">
        <f t="shared" si="4"/>
        <v>437</v>
      </c>
      <c r="D45" s="219">
        <v>3</v>
      </c>
      <c r="E45" s="219"/>
      <c r="F45" s="219"/>
      <c r="G45" s="219">
        <v>29</v>
      </c>
      <c r="H45" s="219">
        <v>3</v>
      </c>
      <c r="I45" s="219">
        <v>1</v>
      </c>
      <c r="J45" s="219">
        <v>56</v>
      </c>
      <c r="K45" s="219">
        <v>1</v>
      </c>
      <c r="L45" s="219">
        <v>8</v>
      </c>
      <c r="M45" s="219">
        <v>265</v>
      </c>
      <c r="N45" s="220">
        <v>69</v>
      </c>
      <c r="O45" s="220"/>
      <c r="P45" s="220"/>
      <c r="Q45" s="220">
        <v>2</v>
      </c>
    </row>
    <row r="46" spans="1:17" s="41" customFormat="1" ht="13" customHeight="1">
      <c r="A46" s="272"/>
      <c r="B46" s="59" t="s">
        <v>97</v>
      </c>
      <c r="C46" s="147">
        <f t="shared" si="4"/>
        <v>346</v>
      </c>
      <c r="D46" s="219"/>
      <c r="E46" s="219"/>
      <c r="F46" s="219"/>
      <c r="G46" s="219">
        <v>22</v>
      </c>
      <c r="H46" s="219">
        <v>3</v>
      </c>
      <c r="I46" s="219">
        <v>1</v>
      </c>
      <c r="J46" s="219">
        <v>46</v>
      </c>
      <c r="K46" s="219">
        <v>1</v>
      </c>
      <c r="L46" s="219">
        <v>3</v>
      </c>
      <c r="M46" s="219">
        <v>201</v>
      </c>
      <c r="N46" s="220">
        <v>69</v>
      </c>
      <c r="O46" s="220"/>
      <c r="P46" s="220"/>
      <c r="Q46" s="220"/>
    </row>
    <row r="47" spans="1:17" s="41" customFormat="1" ht="13" customHeight="1">
      <c r="A47" s="272" t="s">
        <v>202</v>
      </c>
      <c r="B47" s="59" t="s">
        <v>67</v>
      </c>
      <c r="C47" s="147">
        <f t="shared" si="4"/>
        <v>469</v>
      </c>
      <c r="D47" s="219">
        <v>3</v>
      </c>
      <c r="E47" s="219"/>
      <c r="F47" s="219"/>
      <c r="G47" s="219">
        <v>19</v>
      </c>
      <c r="H47" s="219">
        <v>7</v>
      </c>
      <c r="I47" s="219">
        <v>1</v>
      </c>
      <c r="J47" s="219">
        <v>77</v>
      </c>
      <c r="K47" s="219"/>
      <c r="L47" s="219">
        <v>3</v>
      </c>
      <c r="M47" s="219">
        <v>289</v>
      </c>
      <c r="N47" s="220">
        <v>68</v>
      </c>
      <c r="O47" s="220"/>
      <c r="P47" s="220"/>
      <c r="Q47" s="220">
        <v>2</v>
      </c>
    </row>
    <row r="48" spans="1:17" s="41" customFormat="1" ht="13" customHeight="1">
      <c r="A48" s="272"/>
      <c r="B48" s="59" t="s">
        <v>97</v>
      </c>
      <c r="C48" s="147">
        <f t="shared" si="4"/>
        <v>360</v>
      </c>
      <c r="D48" s="219"/>
      <c r="E48" s="219"/>
      <c r="F48" s="219"/>
      <c r="G48" s="219">
        <v>12</v>
      </c>
      <c r="H48" s="219">
        <v>6</v>
      </c>
      <c r="I48" s="219">
        <v>1</v>
      </c>
      <c r="J48" s="219">
        <v>62</v>
      </c>
      <c r="K48" s="219"/>
      <c r="L48" s="219"/>
      <c r="M48" s="219">
        <v>211</v>
      </c>
      <c r="N48" s="220">
        <v>68</v>
      </c>
      <c r="O48" s="220"/>
      <c r="P48" s="220"/>
      <c r="Q48" s="220"/>
    </row>
    <row r="49" spans="1:17" s="41" customFormat="1" ht="13" customHeight="1">
      <c r="A49" s="272" t="s">
        <v>203</v>
      </c>
      <c r="B49" s="59" t="s">
        <v>67</v>
      </c>
      <c r="C49" s="147">
        <f t="shared" si="4"/>
        <v>428</v>
      </c>
      <c r="D49" s="219"/>
      <c r="E49" s="219"/>
      <c r="F49" s="219"/>
      <c r="G49" s="219">
        <v>18</v>
      </c>
      <c r="H49" s="219">
        <v>3</v>
      </c>
      <c r="I49" s="219">
        <v>1</v>
      </c>
      <c r="J49" s="219">
        <v>73</v>
      </c>
      <c r="K49" s="219">
        <v>1</v>
      </c>
      <c r="L49" s="219">
        <v>3</v>
      </c>
      <c r="M49" s="219">
        <v>248</v>
      </c>
      <c r="N49" s="220">
        <v>78</v>
      </c>
      <c r="O49" s="220"/>
      <c r="P49" s="220"/>
      <c r="Q49" s="220">
        <v>3</v>
      </c>
    </row>
    <row r="50" spans="1:17" s="41" customFormat="1" ht="13" customHeight="1">
      <c r="A50" s="272"/>
      <c r="B50" s="59" t="s">
        <v>97</v>
      </c>
      <c r="C50" s="147">
        <f t="shared" si="4"/>
        <v>360</v>
      </c>
      <c r="D50" s="219"/>
      <c r="E50" s="219"/>
      <c r="F50" s="219"/>
      <c r="G50" s="219">
        <v>11</v>
      </c>
      <c r="H50" s="219">
        <v>3</v>
      </c>
      <c r="I50" s="219">
        <v>1</v>
      </c>
      <c r="J50" s="219">
        <v>63</v>
      </c>
      <c r="K50" s="219">
        <v>1</v>
      </c>
      <c r="L50" s="219">
        <v>1</v>
      </c>
      <c r="M50" s="219">
        <v>202</v>
      </c>
      <c r="N50" s="220">
        <v>78</v>
      </c>
      <c r="O50" s="220"/>
      <c r="P50" s="220"/>
      <c r="Q50" s="220"/>
    </row>
    <row r="51" spans="1:17" s="41" customFormat="1" ht="13" customHeight="1">
      <c r="A51" s="272" t="s">
        <v>204</v>
      </c>
      <c r="B51" s="59" t="s">
        <v>67</v>
      </c>
      <c r="C51" s="147">
        <f t="shared" si="4"/>
        <v>451</v>
      </c>
      <c r="D51" s="219">
        <v>3</v>
      </c>
      <c r="E51" s="219"/>
      <c r="F51" s="219"/>
      <c r="G51" s="219">
        <v>21</v>
      </c>
      <c r="H51" s="219"/>
      <c r="I51" s="219">
        <v>2</v>
      </c>
      <c r="J51" s="219">
        <v>66</v>
      </c>
      <c r="K51" s="219">
        <v>1</v>
      </c>
      <c r="L51" s="219">
        <v>3</v>
      </c>
      <c r="M51" s="219">
        <v>282</v>
      </c>
      <c r="N51" s="220">
        <v>69</v>
      </c>
      <c r="O51" s="220"/>
      <c r="P51" s="220"/>
      <c r="Q51" s="220">
        <v>4</v>
      </c>
    </row>
    <row r="52" spans="1:17" s="41" customFormat="1" ht="13" customHeight="1">
      <c r="A52" s="272"/>
      <c r="B52" s="59" t="s">
        <v>97</v>
      </c>
      <c r="C52" s="147">
        <f t="shared" si="4"/>
        <v>361</v>
      </c>
      <c r="D52" s="219"/>
      <c r="E52" s="219"/>
      <c r="F52" s="219"/>
      <c r="G52" s="219">
        <v>14</v>
      </c>
      <c r="H52" s="219"/>
      <c r="I52" s="219">
        <v>2</v>
      </c>
      <c r="J52" s="219">
        <v>46</v>
      </c>
      <c r="K52" s="219">
        <v>1</v>
      </c>
      <c r="L52" s="219">
        <v>1</v>
      </c>
      <c r="M52" s="219">
        <v>229</v>
      </c>
      <c r="N52" s="220">
        <v>68</v>
      </c>
      <c r="O52" s="220"/>
      <c r="P52" s="220"/>
      <c r="Q52" s="220"/>
    </row>
    <row r="53" spans="1:17" s="41" customFormat="1" ht="13" customHeight="1">
      <c r="A53" s="272" t="s">
        <v>205</v>
      </c>
      <c r="B53" s="59" t="s">
        <v>206</v>
      </c>
      <c r="C53" s="147">
        <f t="shared" si="4"/>
        <v>431</v>
      </c>
      <c r="D53" s="219">
        <v>2</v>
      </c>
      <c r="E53" s="219">
        <v>2</v>
      </c>
      <c r="F53" s="219"/>
      <c r="G53" s="219">
        <v>16</v>
      </c>
      <c r="H53" s="219">
        <v>5</v>
      </c>
      <c r="I53" s="219">
        <v>5</v>
      </c>
      <c r="J53" s="219">
        <v>63</v>
      </c>
      <c r="K53" s="219"/>
      <c r="L53" s="219">
        <v>1</v>
      </c>
      <c r="M53" s="219">
        <v>280</v>
      </c>
      <c r="N53" s="220">
        <v>54</v>
      </c>
      <c r="O53" s="220"/>
      <c r="P53" s="220"/>
      <c r="Q53" s="220">
        <v>3</v>
      </c>
    </row>
    <row r="54" spans="1:17" s="41" customFormat="1" ht="13" customHeight="1">
      <c r="A54" s="272"/>
      <c r="B54" s="59" t="s">
        <v>97</v>
      </c>
      <c r="C54" s="147">
        <f t="shared" si="4"/>
        <v>347</v>
      </c>
      <c r="D54" s="219"/>
      <c r="E54" s="219"/>
      <c r="F54" s="219"/>
      <c r="G54" s="219">
        <v>9</v>
      </c>
      <c r="H54" s="219">
        <v>5</v>
      </c>
      <c r="I54" s="219">
        <v>4</v>
      </c>
      <c r="J54" s="219">
        <v>51</v>
      </c>
      <c r="K54" s="219"/>
      <c r="L54" s="219">
        <v>1</v>
      </c>
      <c r="M54" s="219">
        <v>221</v>
      </c>
      <c r="N54" s="220">
        <v>54</v>
      </c>
      <c r="O54" s="220"/>
      <c r="P54" s="220"/>
      <c r="Q54" s="220">
        <v>2</v>
      </c>
    </row>
    <row r="55" spans="1:17" s="41" customFormat="1" ht="13" customHeight="1">
      <c r="A55" s="272" t="s">
        <v>207</v>
      </c>
      <c r="B55" s="59" t="s">
        <v>67</v>
      </c>
      <c r="C55" s="147">
        <f t="shared" si="4"/>
        <v>569</v>
      </c>
      <c r="D55" s="219">
        <v>1</v>
      </c>
      <c r="E55" s="219"/>
      <c r="F55" s="219"/>
      <c r="G55" s="219">
        <v>27</v>
      </c>
      <c r="H55" s="219">
        <v>10</v>
      </c>
      <c r="I55" s="219">
        <v>6</v>
      </c>
      <c r="J55" s="219">
        <v>67</v>
      </c>
      <c r="K55" s="219">
        <v>1</v>
      </c>
      <c r="L55" s="219">
        <v>3</v>
      </c>
      <c r="M55" s="219">
        <v>377</v>
      </c>
      <c r="N55" s="220">
        <v>72</v>
      </c>
      <c r="O55" s="220"/>
      <c r="P55" s="220"/>
      <c r="Q55" s="220">
        <v>5</v>
      </c>
    </row>
    <row r="56" spans="1:17" s="41" customFormat="1" ht="13" customHeight="1">
      <c r="A56" s="272"/>
      <c r="B56" s="59" t="s">
        <v>97</v>
      </c>
      <c r="C56" s="147">
        <f t="shared" si="4"/>
        <v>485</v>
      </c>
      <c r="D56" s="219"/>
      <c r="E56" s="219"/>
      <c r="F56" s="219"/>
      <c r="G56" s="219">
        <v>27</v>
      </c>
      <c r="H56" s="219">
        <v>9</v>
      </c>
      <c r="I56" s="219">
        <v>6</v>
      </c>
      <c r="J56" s="219">
        <v>57</v>
      </c>
      <c r="K56" s="219"/>
      <c r="L56" s="219">
        <v>2</v>
      </c>
      <c r="M56" s="219">
        <v>312</v>
      </c>
      <c r="N56" s="220">
        <v>72</v>
      </c>
      <c r="O56" s="220"/>
      <c r="P56" s="220"/>
      <c r="Q56" s="220"/>
    </row>
    <row r="57" spans="1:17" s="41" customFormat="1" ht="13" customHeight="1">
      <c r="A57" s="272" t="s">
        <v>208</v>
      </c>
      <c r="B57" s="59" t="s">
        <v>67</v>
      </c>
      <c r="C57" s="147">
        <f t="shared" si="4"/>
        <v>534</v>
      </c>
      <c r="D57" s="219">
        <v>1</v>
      </c>
      <c r="E57" s="219"/>
      <c r="F57" s="219"/>
      <c r="G57" s="219">
        <v>33</v>
      </c>
      <c r="H57" s="219">
        <v>5</v>
      </c>
      <c r="I57" s="219">
        <v>4</v>
      </c>
      <c r="J57" s="219">
        <v>61</v>
      </c>
      <c r="K57" s="219"/>
      <c r="L57" s="219">
        <v>6</v>
      </c>
      <c r="M57" s="219">
        <v>350</v>
      </c>
      <c r="N57" s="220">
        <v>69</v>
      </c>
      <c r="O57" s="220"/>
      <c r="P57" s="220"/>
      <c r="Q57" s="220">
        <v>5</v>
      </c>
    </row>
    <row r="58" spans="1:17" s="41" customFormat="1" ht="13" customHeight="1">
      <c r="A58" s="272"/>
      <c r="B58" s="59" t="s">
        <v>97</v>
      </c>
      <c r="C58" s="147">
        <f t="shared" si="4"/>
        <v>433</v>
      </c>
      <c r="D58" s="219"/>
      <c r="E58" s="219"/>
      <c r="F58" s="219"/>
      <c r="G58" s="219">
        <v>26</v>
      </c>
      <c r="H58" s="219">
        <v>3</v>
      </c>
      <c r="I58" s="219">
        <v>2</v>
      </c>
      <c r="J58" s="219">
        <v>49</v>
      </c>
      <c r="K58" s="219"/>
      <c r="L58" s="219">
        <v>3</v>
      </c>
      <c r="M58" s="219">
        <v>281</v>
      </c>
      <c r="N58" s="220">
        <v>69</v>
      </c>
      <c r="O58" s="220"/>
      <c r="P58" s="220"/>
      <c r="Q58" s="220"/>
    </row>
    <row r="59" spans="1:17" s="41" customFormat="1" ht="13" customHeight="1">
      <c r="A59" s="272" t="s">
        <v>209</v>
      </c>
      <c r="B59" s="59" t="s">
        <v>67</v>
      </c>
      <c r="C59" s="147">
        <f t="shared" si="4"/>
        <v>433</v>
      </c>
      <c r="D59" s="219">
        <v>1</v>
      </c>
      <c r="E59" s="219"/>
      <c r="F59" s="219"/>
      <c r="G59" s="219">
        <v>20</v>
      </c>
      <c r="H59" s="219">
        <v>4</v>
      </c>
      <c r="I59" s="219">
        <v>4</v>
      </c>
      <c r="J59" s="219">
        <v>59</v>
      </c>
      <c r="K59" s="219">
        <v>4</v>
      </c>
      <c r="L59" s="219">
        <v>6</v>
      </c>
      <c r="M59" s="219">
        <v>274</v>
      </c>
      <c r="N59" s="220">
        <v>55</v>
      </c>
      <c r="O59" s="220"/>
      <c r="P59" s="220"/>
      <c r="Q59" s="220">
        <v>6</v>
      </c>
    </row>
    <row r="60" spans="1:17" s="41" customFormat="1" ht="13" customHeight="1">
      <c r="A60" s="272"/>
      <c r="B60" s="59" t="s">
        <v>97</v>
      </c>
      <c r="C60" s="147">
        <f t="shared" si="4"/>
        <v>345</v>
      </c>
      <c r="D60" s="219"/>
      <c r="E60" s="219"/>
      <c r="F60" s="219"/>
      <c r="G60" s="219">
        <v>16</v>
      </c>
      <c r="H60" s="219">
        <v>3</v>
      </c>
      <c r="I60" s="219">
        <v>3</v>
      </c>
      <c r="J60" s="219">
        <v>47</v>
      </c>
      <c r="K60" s="219"/>
      <c r="L60" s="219">
        <v>3</v>
      </c>
      <c r="M60" s="219">
        <v>218</v>
      </c>
      <c r="N60" s="220">
        <v>55</v>
      </c>
      <c r="O60" s="220"/>
      <c r="P60" s="220"/>
      <c r="Q60" s="220"/>
    </row>
    <row r="61" spans="1:17" s="41" customFormat="1" ht="13" customHeight="1">
      <c r="A61" s="272" t="s">
        <v>210</v>
      </c>
      <c r="B61" s="59" t="s">
        <v>67</v>
      </c>
      <c r="C61" s="147">
        <f t="shared" si="4"/>
        <v>409</v>
      </c>
      <c r="D61" s="219">
        <v>2</v>
      </c>
      <c r="E61" s="219"/>
      <c r="F61" s="219"/>
      <c r="G61" s="219">
        <v>16</v>
      </c>
      <c r="H61" s="219">
        <v>4</v>
      </c>
      <c r="I61" s="219">
        <v>2</v>
      </c>
      <c r="J61" s="219">
        <v>66</v>
      </c>
      <c r="K61" s="219">
        <v>4</v>
      </c>
      <c r="L61" s="219">
        <v>8</v>
      </c>
      <c r="M61" s="219">
        <v>239</v>
      </c>
      <c r="N61" s="220">
        <v>62</v>
      </c>
      <c r="O61" s="220"/>
      <c r="P61" s="220"/>
      <c r="Q61" s="220">
        <v>6</v>
      </c>
    </row>
    <row r="62" spans="1:17" s="41" customFormat="1" ht="13" customHeight="1">
      <c r="A62" s="272"/>
      <c r="B62" s="59" t="s">
        <v>97</v>
      </c>
      <c r="C62" s="147">
        <f t="shared" si="4"/>
        <v>336</v>
      </c>
      <c r="D62" s="219"/>
      <c r="E62" s="219"/>
      <c r="F62" s="219"/>
      <c r="G62" s="219">
        <v>8</v>
      </c>
      <c r="H62" s="219">
        <v>4</v>
      </c>
      <c r="I62" s="219">
        <v>1</v>
      </c>
      <c r="J62" s="219">
        <v>57</v>
      </c>
      <c r="K62" s="219">
        <v>1</v>
      </c>
      <c r="L62" s="219">
        <v>7</v>
      </c>
      <c r="M62" s="219">
        <v>196</v>
      </c>
      <c r="N62" s="220">
        <v>62</v>
      </c>
      <c r="O62" s="220"/>
      <c r="P62" s="220"/>
      <c r="Q62" s="220"/>
    </row>
    <row r="63" spans="1:17" s="41" customFormat="1" ht="13" customHeight="1">
      <c r="A63" s="272" t="s">
        <v>211</v>
      </c>
      <c r="B63" s="59" t="s">
        <v>67</v>
      </c>
      <c r="C63" s="147">
        <f t="shared" si="4"/>
        <v>439</v>
      </c>
      <c r="D63" s="219"/>
      <c r="E63" s="219"/>
      <c r="F63" s="219">
        <v>1</v>
      </c>
      <c r="G63" s="219">
        <v>33</v>
      </c>
      <c r="H63" s="219">
        <v>3</v>
      </c>
      <c r="I63" s="219">
        <v>5</v>
      </c>
      <c r="J63" s="219">
        <v>67</v>
      </c>
      <c r="K63" s="219"/>
      <c r="L63" s="219">
        <v>5</v>
      </c>
      <c r="M63" s="219">
        <v>262</v>
      </c>
      <c r="N63" s="220">
        <v>57</v>
      </c>
      <c r="O63" s="220"/>
      <c r="P63" s="220"/>
      <c r="Q63" s="220">
        <v>6</v>
      </c>
    </row>
    <row r="64" spans="1:17" s="41" customFormat="1" ht="13" customHeight="1">
      <c r="A64" s="272"/>
      <c r="B64" s="59" t="s">
        <v>97</v>
      </c>
      <c r="C64" s="147">
        <f t="shared" si="4"/>
        <v>361</v>
      </c>
      <c r="D64" s="219"/>
      <c r="E64" s="219"/>
      <c r="F64" s="219">
        <v>1</v>
      </c>
      <c r="G64" s="219">
        <v>33</v>
      </c>
      <c r="H64" s="219">
        <v>3</v>
      </c>
      <c r="I64" s="219">
        <v>5</v>
      </c>
      <c r="J64" s="219">
        <v>58</v>
      </c>
      <c r="K64" s="219"/>
      <c r="L64" s="219">
        <v>3</v>
      </c>
      <c r="M64" s="219">
        <v>201</v>
      </c>
      <c r="N64" s="220">
        <v>57</v>
      </c>
      <c r="O64" s="220"/>
      <c r="P64" s="220"/>
      <c r="Q64" s="220"/>
    </row>
    <row r="65" spans="1:17" s="41" customFormat="1" ht="13" customHeight="1">
      <c r="A65" s="272" t="s">
        <v>212</v>
      </c>
      <c r="B65" s="59" t="s">
        <v>67</v>
      </c>
      <c r="C65" s="147">
        <f t="shared" si="4"/>
        <v>530</v>
      </c>
      <c r="D65" s="219">
        <v>5</v>
      </c>
      <c r="E65" s="219"/>
      <c r="F65" s="219"/>
      <c r="G65" s="219">
        <v>22</v>
      </c>
      <c r="H65" s="219">
        <v>4</v>
      </c>
      <c r="I65" s="219">
        <v>1</v>
      </c>
      <c r="J65" s="219">
        <v>87</v>
      </c>
      <c r="K65" s="219"/>
      <c r="L65" s="219">
        <v>4</v>
      </c>
      <c r="M65" s="219">
        <v>345</v>
      </c>
      <c r="N65" s="220">
        <v>57</v>
      </c>
      <c r="O65" s="220"/>
      <c r="P65" s="220"/>
      <c r="Q65" s="220">
        <v>5</v>
      </c>
    </row>
    <row r="66" spans="1:17" s="41" customFormat="1" ht="13" customHeight="1">
      <c r="A66" s="272"/>
      <c r="B66" s="59" t="s">
        <v>97</v>
      </c>
      <c r="C66" s="147">
        <f t="shared" si="4"/>
        <v>413</v>
      </c>
      <c r="D66" s="219">
        <v>1</v>
      </c>
      <c r="E66" s="219"/>
      <c r="F66" s="219"/>
      <c r="G66" s="219">
        <v>18</v>
      </c>
      <c r="H66" s="219">
        <v>2</v>
      </c>
      <c r="I66" s="219">
        <v>1</v>
      </c>
      <c r="J66" s="219">
        <v>70</v>
      </c>
      <c r="K66" s="219"/>
      <c r="L66" s="219">
        <v>3</v>
      </c>
      <c r="M66" s="219">
        <v>261</v>
      </c>
      <c r="N66" s="221">
        <v>57</v>
      </c>
      <c r="O66" s="221"/>
      <c r="P66" s="221"/>
      <c r="Q66" s="221"/>
    </row>
    <row r="67" spans="1:17" s="41" customFormat="1" ht="6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</row>
    <row r="68" spans="1:17" s="41" customFormat="1">
      <c r="Q68" s="98" t="s">
        <v>80</v>
      </c>
    </row>
    <row r="69" spans="1:17">
      <c r="A69" s="276" t="s">
        <v>235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</row>
    <row r="70" spans="1:17">
      <c r="A70" s="276" t="s">
        <v>236</v>
      </c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</row>
    <row r="71" spans="1:17">
      <c r="A71" s="276" t="s">
        <v>237</v>
      </c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</row>
  </sheetData>
  <mergeCells count="57">
    <mergeCell ref="A69:M69"/>
    <mergeCell ref="A70:M70"/>
    <mergeCell ref="A71:M71"/>
    <mergeCell ref="A63:A64"/>
    <mergeCell ref="A65:A66"/>
    <mergeCell ref="A51:A52"/>
    <mergeCell ref="A53:A54"/>
    <mergeCell ref="A55:A56"/>
    <mergeCell ref="A57:A58"/>
    <mergeCell ref="A41:A42"/>
    <mergeCell ref="A43:A44"/>
    <mergeCell ref="A45:A46"/>
    <mergeCell ref="A47:A48"/>
    <mergeCell ref="A61:A62"/>
    <mergeCell ref="A49:A50"/>
    <mergeCell ref="A59:A60"/>
    <mergeCell ref="A29:A31"/>
    <mergeCell ref="A33:M33"/>
    <mergeCell ref="A38:A40"/>
    <mergeCell ref="B38:B40"/>
    <mergeCell ref="C38:C40"/>
    <mergeCell ref="D38:Q38"/>
    <mergeCell ref="D39:D40"/>
    <mergeCell ref="E39:E40"/>
    <mergeCell ref="F39:F40"/>
    <mergeCell ref="G39:G40"/>
    <mergeCell ref="N39:Q39"/>
    <mergeCell ref="L39:L40"/>
    <mergeCell ref="M39:M40"/>
    <mergeCell ref="K39:K40"/>
    <mergeCell ref="H39:H40"/>
    <mergeCell ref="I39:I40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J39:J40"/>
    <mergeCell ref="M3:M4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73" firstPageNumber="106" orientation="portrait" useFirstPageNumber="1" r:id="rId1"/>
  <headerFooter scaleWithDoc="0" alignWithMargins="0">
    <oddHeader>&amp;C&amp;12Ｏ　公安・消防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4"/>
  <sheetViews>
    <sheetView zoomScaleNormal="100" zoomScaleSheetLayoutView="99" workbookViewId="0"/>
  </sheetViews>
  <sheetFormatPr defaultColWidth="9.09765625" defaultRowHeight="29.25" customHeight="1"/>
  <cols>
    <col min="1" max="1" width="4.09765625" style="62" customWidth="1"/>
    <col min="2" max="2" width="6.3984375" style="103" customWidth="1"/>
    <col min="3" max="3" width="8.69921875" style="103" customWidth="1"/>
    <col min="4" max="17" width="6.3984375" style="62" customWidth="1"/>
    <col min="18" max="18" width="9.3984375" style="62" customWidth="1"/>
    <col min="19" max="21" width="6.3984375" style="62" customWidth="1"/>
    <col min="22" max="22" width="3.3984375" style="62" customWidth="1"/>
    <col min="23" max="24" width="5.69921875" style="62" customWidth="1"/>
    <col min="25" max="16384" width="9.09765625" style="62"/>
  </cols>
  <sheetData>
    <row r="1" spans="1:18" ht="20.149999999999999" customHeight="1">
      <c r="A1" s="99" t="s">
        <v>98</v>
      </c>
      <c r="B1" s="100"/>
      <c r="C1" s="10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" customHeight="1">
      <c r="A2" s="32"/>
      <c r="B2" s="33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 t="s">
        <v>252</v>
      </c>
    </row>
    <row r="3" spans="1:18" ht="15" customHeight="1">
      <c r="A3" s="287"/>
      <c r="B3" s="288"/>
      <c r="C3" s="288"/>
      <c r="D3" s="161" t="s">
        <v>99</v>
      </c>
      <c r="E3" s="161" t="s">
        <v>100</v>
      </c>
      <c r="F3" s="161" t="s">
        <v>70</v>
      </c>
      <c r="G3" s="161" t="s">
        <v>71</v>
      </c>
      <c r="H3" s="161" t="s">
        <v>72</v>
      </c>
      <c r="I3" s="161" t="s">
        <v>73</v>
      </c>
      <c r="J3" s="161" t="s">
        <v>74</v>
      </c>
      <c r="K3" s="161" t="s">
        <v>75</v>
      </c>
      <c r="L3" s="161" t="s">
        <v>76</v>
      </c>
      <c r="M3" s="161" t="s">
        <v>77</v>
      </c>
      <c r="N3" s="161" t="s">
        <v>78</v>
      </c>
      <c r="O3" s="162" t="s">
        <v>79</v>
      </c>
      <c r="P3" s="101" t="s">
        <v>2</v>
      </c>
      <c r="Q3" s="161" t="s">
        <v>101</v>
      </c>
      <c r="R3" s="162" t="s">
        <v>102</v>
      </c>
    </row>
    <row r="4" spans="1:18" ht="15" customHeight="1" thickBot="1">
      <c r="A4" s="289" t="s">
        <v>103</v>
      </c>
      <c r="B4" s="291" t="s">
        <v>82</v>
      </c>
      <c r="C4" s="291"/>
      <c r="D4" s="148">
        <f t="shared" ref="D4:O4" si="0">SUM(D5:D9)</f>
        <v>2</v>
      </c>
      <c r="E4" s="149">
        <f t="shared" si="0"/>
        <v>3</v>
      </c>
      <c r="F4" s="149">
        <f t="shared" si="0"/>
        <v>3</v>
      </c>
      <c r="G4" s="149">
        <f t="shared" si="0"/>
        <v>0</v>
      </c>
      <c r="H4" s="149">
        <f t="shared" si="0"/>
        <v>6</v>
      </c>
      <c r="I4" s="149">
        <f t="shared" si="0"/>
        <v>2</v>
      </c>
      <c r="J4" s="149">
        <f t="shared" si="0"/>
        <v>1</v>
      </c>
      <c r="K4" s="149">
        <f t="shared" si="0"/>
        <v>2</v>
      </c>
      <c r="L4" s="149">
        <f t="shared" si="0"/>
        <v>1</v>
      </c>
      <c r="M4" s="149">
        <f t="shared" si="0"/>
        <v>2</v>
      </c>
      <c r="N4" s="149">
        <f t="shared" si="0"/>
        <v>0</v>
      </c>
      <c r="O4" s="149">
        <f t="shared" si="0"/>
        <v>5</v>
      </c>
      <c r="P4" s="155">
        <f>SUM(D4:O4)</f>
        <v>27</v>
      </c>
      <c r="Q4" s="149">
        <f>SUM(Q5:Q9)</f>
        <v>23</v>
      </c>
      <c r="R4" s="149">
        <f t="shared" ref="R4:R9" si="1">SUM(P4-Q4)</f>
        <v>4</v>
      </c>
    </row>
    <row r="5" spans="1:18" ht="15" customHeight="1" thickTop="1">
      <c r="A5" s="290"/>
      <c r="B5" s="292" t="s">
        <v>104</v>
      </c>
      <c r="C5" s="293"/>
      <c r="D5" s="150">
        <v>1</v>
      </c>
      <c r="E5" s="150">
        <v>2</v>
      </c>
      <c r="F5" s="150">
        <v>2</v>
      </c>
      <c r="G5" s="150"/>
      <c r="H5" s="150">
        <v>3</v>
      </c>
      <c r="I5" s="150">
        <v>1</v>
      </c>
      <c r="J5" s="150"/>
      <c r="K5" s="150"/>
      <c r="L5" s="150"/>
      <c r="M5" s="150"/>
      <c r="N5" s="150"/>
      <c r="O5" s="150">
        <v>4</v>
      </c>
      <c r="P5" s="156">
        <f t="shared" ref="P5:P10" si="2">SUM(D5:O5)</f>
        <v>13</v>
      </c>
      <c r="Q5" s="150">
        <v>19</v>
      </c>
      <c r="R5" s="150">
        <f t="shared" si="1"/>
        <v>-6</v>
      </c>
    </row>
    <row r="6" spans="1:18" ht="15" customHeight="1">
      <c r="A6" s="290"/>
      <c r="B6" s="292" t="s">
        <v>105</v>
      </c>
      <c r="C6" s="293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6">
        <f t="shared" si="2"/>
        <v>0</v>
      </c>
      <c r="Q6" s="150">
        <v>1</v>
      </c>
      <c r="R6" s="150">
        <f t="shared" si="1"/>
        <v>-1</v>
      </c>
    </row>
    <row r="7" spans="1:18" ht="15" customHeight="1">
      <c r="A7" s="290"/>
      <c r="B7" s="292" t="s">
        <v>106</v>
      </c>
      <c r="C7" s="293"/>
      <c r="D7" s="150"/>
      <c r="E7" s="150">
        <v>1</v>
      </c>
      <c r="F7" s="150"/>
      <c r="G7" s="150"/>
      <c r="H7" s="150"/>
      <c r="I7" s="150">
        <v>1</v>
      </c>
      <c r="J7" s="150">
        <v>1</v>
      </c>
      <c r="K7" s="150">
        <v>2</v>
      </c>
      <c r="L7" s="150"/>
      <c r="M7" s="150">
        <v>1</v>
      </c>
      <c r="N7" s="150"/>
      <c r="O7" s="150"/>
      <c r="P7" s="156">
        <f t="shared" si="2"/>
        <v>6</v>
      </c>
      <c r="Q7" s="150">
        <v>2</v>
      </c>
      <c r="R7" s="150">
        <f t="shared" si="1"/>
        <v>4</v>
      </c>
    </row>
    <row r="8" spans="1:18" ht="15" customHeight="1">
      <c r="A8" s="290"/>
      <c r="B8" s="292" t="s">
        <v>107</v>
      </c>
      <c r="C8" s="293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6">
        <f t="shared" si="2"/>
        <v>0</v>
      </c>
      <c r="Q8" s="150"/>
      <c r="R8" s="150">
        <f t="shared" si="1"/>
        <v>0</v>
      </c>
    </row>
    <row r="9" spans="1:18" ht="15" customHeight="1">
      <c r="A9" s="290"/>
      <c r="B9" s="292" t="s">
        <v>108</v>
      </c>
      <c r="C9" s="293"/>
      <c r="D9" s="150">
        <v>1</v>
      </c>
      <c r="E9" s="150"/>
      <c r="F9" s="150">
        <v>1</v>
      </c>
      <c r="G9" s="150"/>
      <c r="H9" s="150">
        <v>3</v>
      </c>
      <c r="I9" s="150"/>
      <c r="J9" s="150"/>
      <c r="K9" s="150"/>
      <c r="L9" s="150">
        <v>1</v>
      </c>
      <c r="M9" s="150">
        <v>1</v>
      </c>
      <c r="N9" s="150"/>
      <c r="O9" s="150">
        <v>1</v>
      </c>
      <c r="P9" s="156">
        <f t="shared" si="2"/>
        <v>8</v>
      </c>
      <c r="Q9" s="150">
        <v>1</v>
      </c>
      <c r="R9" s="150">
        <f t="shared" si="1"/>
        <v>7</v>
      </c>
    </row>
    <row r="10" spans="1:18" ht="15" customHeight="1" thickBot="1">
      <c r="A10" s="289" t="s">
        <v>109</v>
      </c>
      <c r="B10" s="291" t="s">
        <v>82</v>
      </c>
      <c r="C10" s="291"/>
      <c r="D10" s="148">
        <f t="shared" ref="D10:K10" si="3">SUM(D11:D14)</f>
        <v>1</v>
      </c>
      <c r="E10" s="148">
        <f t="shared" si="3"/>
        <v>2</v>
      </c>
      <c r="F10" s="148">
        <f t="shared" si="3"/>
        <v>2</v>
      </c>
      <c r="G10" s="148">
        <f t="shared" si="3"/>
        <v>0</v>
      </c>
      <c r="H10" s="148">
        <f t="shared" si="3"/>
        <v>3</v>
      </c>
      <c r="I10" s="148">
        <f t="shared" si="3"/>
        <v>2</v>
      </c>
      <c r="J10" s="148">
        <f t="shared" si="3"/>
        <v>0</v>
      </c>
      <c r="K10" s="148">
        <f t="shared" si="3"/>
        <v>0</v>
      </c>
      <c r="L10" s="148">
        <f>SUM(L11:L14)</f>
        <v>0</v>
      </c>
      <c r="M10" s="148">
        <f>SUM(M11:M14)</f>
        <v>0</v>
      </c>
      <c r="N10" s="148">
        <f>SUM(N11:N14)</f>
        <v>0</v>
      </c>
      <c r="O10" s="148">
        <f>SUM(O11:O14)</f>
        <v>4</v>
      </c>
      <c r="P10" s="155">
        <f t="shared" si="2"/>
        <v>14</v>
      </c>
      <c r="Q10" s="149">
        <f>SUM(Q11:Q14)</f>
        <v>25</v>
      </c>
      <c r="R10" s="149">
        <f t="shared" ref="R10:R24" si="4">SUM(P10-Q10)</f>
        <v>-11</v>
      </c>
    </row>
    <row r="11" spans="1:18" ht="15" customHeight="1" thickTop="1">
      <c r="A11" s="290"/>
      <c r="B11" s="292" t="s">
        <v>110</v>
      </c>
      <c r="C11" s="293"/>
      <c r="D11" s="150"/>
      <c r="E11" s="150"/>
      <c r="F11" s="150"/>
      <c r="G11" s="150"/>
      <c r="H11" s="150"/>
      <c r="I11" s="150">
        <v>1</v>
      </c>
      <c r="J11" s="150"/>
      <c r="K11" s="150"/>
      <c r="L11" s="150"/>
      <c r="M11" s="150"/>
      <c r="N11" s="150"/>
      <c r="O11" s="150"/>
      <c r="P11" s="156">
        <f t="shared" ref="P11:P24" si="5">SUM(D11:O11)</f>
        <v>1</v>
      </c>
      <c r="Q11" s="150">
        <v>4</v>
      </c>
      <c r="R11" s="150">
        <f t="shared" si="4"/>
        <v>-3</v>
      </c>
    </row>
    <row r="12" spans="1:18" ht="15" customHeight="1">
      <c r="A12" s="290"/>
      <c r="B12" s="292" t="s">
        <v>111</v>
      </c>
      <c r="C12" s="293"/>
      <c r="D12" s="150">
        <v>1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6">
        <f>SUM(D12:O12)</f>
        <v>1</v>
      </c>
      <c r="Q12" s="150"/>
      <c r="R12" s="150">
        <f>SUM(P12-Q12)</f>
        <v>1</v>
      </c>
    </row>
    <row r="13" spans="1:18" ht="15" customHeight="1">
      <c r="A13" s="290"/>
      <c r="B13" s="292" t="s">
        <v>112</v>
      </c>
      <c r="C13" s="293"/>
      <c r="D13" s="150"/>
      <c r="E13" s="150"/>
      <c r="F13" s="150"/>
      <c r="G13" s="150"/>
      <c r="H13" s="150">
        <v>1</v>
      </c>
      <c r="I13" s="150"/>
      <c r="J13" s="150"/>
      <c r="K13" s="150"/>
      <c r="L13" s="150"/>
      <c r="M13" s="150"/>
      <c r="N13" s="150"/>
      <c r="O13" s="150">
        <v>2</v>
      </c>
      <c r="P13" s="156">
        <f t="shared" si="5"/>
        <v>3</v>
      </c>
      <c r="Q13" s="150">
        <v>5</v>
      </c>
      <c r="R13" s="150">
        <f t="shared" si="4"/>
        <v>-2</v>
      </c>
    </row>
    <row r="14" spans="1:18" ht="15" customHeight="1">
      <c r="A14" s="289"/>
      <c r="B14" s="294" t="s">
        <v>213</v>
      </c>
      <c r="C14" s="294"/>
      <c r="D14" s="150"/>
      <c r="E14" s="150">
        <v>2</v>
      </c>
      <c r="F14" s="150">
        <v>2</v>
      </c>
      <c r="G14" s="150"/>
      <c r="H14" s="150">
        <v>2</v>
      </c>
      <c r="I14" s="150">
        <v>1</v>
      </c>
      <c r="J14" s="150"/>
      <c r="K14" s="150"/>
      <c r="L14" s="150"/>
      <c r="M14" s="150"/>
      <c r="N14" s="150"/>
      <c r="O14" s="150">
        <v>2</v>
      </c>
      <c r="P14" s="156">
        <f t="shared" si="5"/>
        <v>9</v>
      </c>
      <c r="Q14" s="150">
        <v>16</v>
      </c>
      <c r="R14" s="150">
        <f t="shared" si="4"/>
        <v>-7</v>
      </c>
    </row>
    <row r="15" spans="1:18" ht="15" customHeight="1" thickBot="1">
      <c r="A15" s="289" t="s">
        <v>113</v>
      </c>
      <c r="B15" s="291" t="s">
        <v>82</v>
      </c>
      <c r="C15" s="291"/>
      <c r="D15" s="148">
        <f>SUM(D16:D18)</f>
        <v>1</v>
      </c>
      <c r="E15" s="148">
        <f>SUM(E16:E18)</f>
        <v>0</v>
      </c>
      <c r="F15" s="149">
        <f t="shared" ref="F15:O15" si="6">SUM(F16:F18)</f>
        <v>1</v>
      </c>
      <c r="G15" s="149">
        <f t="shared" si="6"/>
        <v>0</v>
      </c>
      <c r="H15" s="149">
        <f t="shared" si="6"/>
        <v>0</v>
      </c>
      <c r="I15" s="149">
        <f>SUM(I16:I18)</f>
        <v>2</v>
      </c>
      <c r="J15" s="149">
        <f t="shared" si="6"/>
        <v>0</v>
      </c>
      <c r="K15" s="149">
        <f t="shared" si="6"/>
        <v>0</v>
      </c>
      <c r="L15" s="149">
        <f t="shared" si="6"/>
        <v>0</v>
      </c>
      <c r="M15" s="149">
        <f t="shared" si="6"/>
        <v>0</v>
      </c>
      <c r="N15" s="149">
        <f t="shared" si="6"/>
        <v>0</v>
      </c>
      <c r="O15" s="149">
        <f t="shared" si="6"/>
        <v>5</v>
      </c>
      <c r="P15" s="155">
        <f t="shared" si="5"/>
        <v>9</v>
      </c>
      <c r="Q15" s="149">
        <f>SUM(Q16:Q18)</f>
        <v>11</v>
      </c>
      <c r="R15" s="149">
        <f t="shared" si="4"/>
        <v>-2</v>
      </c>
    </row>
    <row r="16" spans="1:18" ht="15" customHeight="1" thickTop="1">
      <c r="A16" s="290"/>
      <c r="B16" s="292" t="s">
        <v>114</v>
      </c>
      <c r="C16" s="293"/>
      <c r="D16" s="150"/>
      <c r="E16" s="150"/>
      <c r="F16" s="150"/>
      <c r="G16" s="150"/>
      <c r="H16" s="150"/>
      <c r="I16" s="150">
        <v>1</v>
      </c>
      <c r="J16" s="150"/>
      <c r="K16" s="150"/>
      <c r="L16" s="150"/>
      <c r="M16" s="150"/>
      <c r="N16" s="150"/>
      <c r="O16" s="150">
        <v>2</v>
      </c>
      <c r="P16" s="156">
        <f t="shared" si="5"/>
        <v>3</v>
      </c>
      <c r="Q16" s="150">
        <v>3</v>
      </c>
      <c r="R16" s="150">
        <f t="shared" si="4"/>
        <v>0</v>
      </c>
    </row>
    <row r="17" spans="1:19" ht="15" customHeight="1">
      <c r="A17" s="290"/>
      <c r="B17" s="292" t="s">
        <v>115</v>
      </c>
      <c r="C17" s="293"/>
      <c r="D17" s="150">
        <v>1</v>
      </c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6">
        <f t="shared" si="5"/>
        <v>1</v>
      </c>
      <c r="Q17" s="150"/>
      <c r="R17" s="150">
        <f t="shared" si="4"/>
        <v>1</v>
      </c>
    </row>
    <row r="18" spans="1:19" ht="15" customHeight="1">
      <c r="A18" s="289"/>
      <c r="B18" s="294" t="s">
        <v>116</v>
      </c>
      <c r="C18" s="294"/>
      <c r="D18" s="150"/>
      <c r="E18" s="150"/>
      <c r="F18" s="150">
        <v>1</v>
      </c>
      <c r="G18" s="150"/>
      <c r="H18" s="150"/>
      <c r="I18" s="150">
        <v>1</v>
      </c>
      <c r="J18" s="150"/>
      <c r="K18" s="150"/>
      <c r="L18" s="150"/>
      <c r="M18" s="150"/>
      <c r="N18" s="150"/>
      <c r="O18" s="150">
        <v>3</v>
      </c>
      <c r="P18" s="156">
        <f t="shared" si="5"/>
        <v>5</v>
      </c>
      <c r="Q18" s="150">
        <v>8</v>
      </c>
      <c r="R18" s="150">
        <f t="shared" si="4"/>
        <v>-3</v>
      </c>
    </row>
    <row r="19" spans="1:19" ht="15" customHeight="1">
      <c r="A19" s="287" t="s">
        <v>117</v>
      </c>
      <c r="B19" s="288"/>
      <c r="C19" s="288"/>
      <c r="D19" s="222">
        <v>4</v>
      </c>
      <c r="E19" s="151"/>
      <c r="F19" s="151">
        <v>1</v>
      </c>
      <c r="G19" s="151"/>
      <c r="H19" s="151"/>
      <c r="I19" s="151">
        <v>5</v>
      </c>
      <c r="J19" s="151"/>
      <c r="K19" s="151"/>
      <c r="L19" s="151"/>
      <c r="M19" s="151"/>
      <c r="N19" s="151"/>
      <c r="O19" s="151">
        <v>6</v>
      </c>
      <c r="P19" s="157">
        <f t="shared" si="5"/>
        <v>16</v>
      </c>
      <c r="Q19" s="151">
        <v>30</v>
      </c>
      <c r="R19" s="151">
        <f t="shared" si="4"/>
        <v>-14</v>
      </c>
    </row>
    <row r="20" spans="1:19" ht="15" customHeight="1">
      <c r="A20" s="295" t="s">
        <v>118</v>
      </c>
      <c r="B20" s="291" t="s">
        <v>119</v>
      </c>
      <c r="C20" s="291"/>
      <c r="D20" s="223">
        <v>40</v>
      </c>
      <c r="E20" s="152"/>
      <c r="F20" s="152"/>
      <c r="G20" s="152"/>
      <c r="H20" s="152"/>
      <c r="I20" s="152">
        <v>203</v>
      </c>
      <c r="J20" s="152"/>
      <c r="K20" s="152"/>
      <c r="L20" s="152"/>
      <c r="M20" s="152"/>
      <c r="N20" s="152"/>
      <c r="O20" s="152">
        <v>107</v>
      </c>
      <c r="P20" s="158">
        <f t="shared" si="5"/>
        <v>350</v>
      </c>
      <c r="Q20" s="152">
        <v>809</v>
      </c>
      <c r="R20" s="152">
        <f t="shared" si="4"/>
        <v>-459</v>
      </c>
    </row>
    <row r="21" spans="1:19" ht="15" customHeight="1">
      <c r="A21" s="295"/>
      <c r="B21" s="296" t="s">
        <v>120</v>
      </c>
      <c r="C21" s="296"/>
      <c r="D21" s="224"/>
      <c r="E21" s="153"/>
      <c r="F21" s="153">
        <v>2</v>
      </c>
      <c r="G21" s="153"/>
      <c r="H21" s="153">
        <v>3</v>
      </c>
      <c r="I21" s="153"/>
      <c r="J21" s="153"/>
      <c r="K21" s="153"/>
      <c r="L21" s="153"/>
      <c r="M21" s="153"/>
      <c r="N21" s="153"/>
      <c r="O21" s="153"/>
      <c r="P21" s="156">
        <f t="shared" si="5"/>
        <v>5</v>
      </c>
      <c r="Q21" s="153">
        <v>12</v>
      </c>
      <c r="R21" s="153">
        <f t="shared" si="4"/>
        <v>-7</v>
      </c>
    </row>
    <row r="22" spans="1:19" ht="15" customHeight="1">
      <c r="A22" s="295"/>
      <c r="B22" s="294" t="s">
        <v>121</v>
      </c>
      <c r="C22" s="294"/>
      <c r="D22" s="225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6">
        <f t="shared" si="5"/>
        <v>0</v>
      </c>
      <c r="Q22" s="154"/>
      <c r="R22" s="153">
        <f t="shared" si="4"/>
        <v>0</v>
      </c>
    </row>
    <row r="23" spans="1:19" ht="15" customHeight="1">
      <c r="A23" s="303" t="s">
        <v>122</v>
      </c>
      <c r="B23" s="297" t="s">
        <v>214</v>
      </c>
      <c r="C23" s="298"/>
      <c r="D23" s="223"/>
      <c r="E23" s="152"/>
      <c r="F23" s="152"/>
      <c r="G23" s="152"/>
      <c r="H23" s="152"/>
      <c r="I23" s="152">
        <v>1</v>
      </c>
      <c r="J23" s="152"/>
      <c r="K23" s="152"/>
      <c r="L23" s="152"/>
      <c r="M23" s="152"/>
      <c r="N23" s="152"/>
      <c r="O23" s="152"/>
      <c r="P23" s="158">
        <f t="shared" si="5"/>
        <v>1</v>
      </c>
      <c r="Q23" s="152"/>
      <c r="R23" s="152">
        <f t="shared" si="4"/>
        <v>1</v>
      </c>
    </row>
    <row r="24" spans="1:19" ht="15" customHeight="1">
      <c r="A24" s="303"/>
      <c r="B24" s="299" t="s">
        <v>215</v>
      </c>
      <c r="C24" s="300"/>
      <c r="D24" s="225"/>
      <c r="E24" s="154"/>
      <c r="F24" s="154"/>
      <c r="G24" s="154"/>
      <c r="H24" s="154"/>
      <c r="I24" s="154">
        <v>1</v>
      </c>
      <c r="J24" s="154"/>
      <c r="K24" s="154"/>
      <c r="L24" s="154"/>
      <c r="M24" s="154"/>
      <c r="N24" s="154"/>
      <c r="O24" s="154">
        <v>1</v>
      </c>
      <c r="P24" s="159">
        <f t="shared" si="5"/>
        <v>2</v>
      </c>
      <c r="Q24" s="154">
        <v>1</v>
      </c>
      <c r="R24" s="154">
        <f t="shared" si="4"/>
        <v>1</v>
      </c>
    </row>
    <row r="25" spans="1:19" ht="18" customHeight="1">
      <c r="A25" s="36" t="s">
        <v>123</v>
      </c>
      <c r="B25" s="37"/>
      <c r="C25" s="37"/>
      <c r="D25" s="37"/>
      <c r="E25" s="37"/>
      <c r="F25" s="37"/>
      <c r="G25" s="37"/>
      <c r="H25" s="37"/>
      <c r="I25" s="38"/>
      <c r="J25" s="38"/>
      <c r="K25" s="39"/>
      <c r="L25" s="39"/>
      <c r="M25" s="39"/>
      <c r="N25" s="37"/>
      <c r="O25" s="37"/>
      <c r="P25" s="37"/>
      <c r="Q25" s="37"/>
      <c r="R25" s="35" t="s">
        <v>124</v>
      </c>
      <c r="S25" s="102"/>
    </row>
    <row r="26" spans="1:19" ht="15" customHeight="1"/>
    <row r="27" spans="1:19" s="39" customFormat="1" ht="15" customHeight="1">
      <c r="B27" s="104"/>
      <c r="C27" s="104"/>
    </row>
    <row r="28" spans="1:19" s="105" customFormat="1" ht="20.149999999999999" customHeight="1">
      <c r="A28" s="99" t="s">
        <v>125</v>
      </c>
      <c r="B28" s="39"/>
    </row>
    <row r="29" spans="1:19" s="105" customFormat="1" ht="15" customHeight="1">
      <c r="A29" s="106"/>
      <c r="B29" s="106"/>
      <c r="P29" s="102"/>
      <c r="Q29" s="102"/>
      <c r="R29" s="102"/>
      <c r="S29" s="102" t="s">
        <v>253</v>
      </c>
    </row>
    <row r="30" spans="1:19" s="105" customFormat="1" ht="30" customHeight="1">
      <c r="A30" s="304" t="s">
        <v>126</v>
      </c>
      <c r="B30" s="287"/>
      <c r="C30" s="161" t="s">
        <v>216</v>
      </c>
      <c r="D30" s="301" t="s">
        <v>217</v>
      </c>
      <c r="E30" s="305"/>
      <c r="F30" s="306" t="s">
        <v>256</v>
      </c>
      <c r="G30" s="287"/>
      <c r="H30" s="306" t="s">
        <v>257</v>
      </c>
      <c r="I30" s="287"/>
      <c r="J30" s="306" t="s">
        <v>258</v>
      </c>
      <c r="K30" s="287"/>
      <c r="L30" s="306" t="s">
        <v>223</v>
      </c>
      <c r="M30" s="287"/>
      <c r="N30" s="301" t="s">
        <v>241</v>
      </c>
      <c r="O30" s="302"/>
      <c r="P30" s="301" t="s">
        <v>234</v>
      </c>
      <c r="Q30" s="302"/>
      <c r="R30" s="301" t="s">
        <v>259</v>
      </c>
      <c r="S30" s="302"/>
    </row>
    <row r="31" spans="1:19" s="105" customFormat="1" ht="18" customHeight="1">
      <c r="A31" s="304" t="s">
        <v>128</v>
      </c>
      <c r="B31" s="287"/>
      <c r="C31" s="215">
        <v>2</v>
      </c>
      <c r="D31" s="304">
        <v>1</v>
      </c>
      <c r="E31" s="304"/>
      <c r="F31" s="304">
        <v>1</v>
      </c>
      <c r="G31" s="304"/>
      <c r="H31" s="304">
        <v>1</v>
      </c>
      <c r="I31" s="304"/>
      <c r="J31" s="304">
        <v>1</v>
      </c>
      <c r="K31" s="304"/>
      <c r="L31" s="304">
        <v>3</v>
      </c>
      <c r="M31" s="304"/>
      <c r="N31" s="304">
        <v>2</v>
      </c>
      <c r="O31" s="304"/>
      <c r="P31" s="304">
        <v>2</v>
      </c>
      <c r="Q31" s="304"/>
      <c r="R31" s="304">
        <v>1</v>
      </c>
      <c r="S31" s="304"/>
    </row>
    <row r="32" spans="1:19" s="105" customFormat="1" ht="10" customHeight="1">
      <c r="A32" s="107"/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1:21" s="105" customFormat="1" ht="30" customHeight="1">
      <c r="A33" s="302" t="s">
        <v>129</v>
      </c>
      <c r="B33" s="305"/>
      <c r="C33" s="165" t="s">
        <v>230</v>
      </c>
      <c r="D33" s="306" t="s">
        <v>224</v>
      </c>
      <c r="E33" s="287"/>
      <c r="F33" s="307" t="s">
        <v>225</v>
      </c>
      <c r="G33" s="308"/>
      <c r="H33" s="301" t="s">
        <v>127</v>
      </c>
      <c r="I33" s="305"/>
      <c r="J33" s="306" t="s">
        <v>226</v>
      </c>
      <c r="K33" s="287"/>
      <c r="L33" s="306" t="s">
        <v>227</v>
      </c>
      <c r="M33" s="287"/>
      <c r="N33" s="306" t="s">
        <v>231</v>
      </c>
      <c r="O33" s="287"/>
      <c r="P33" s="306" t="s">
        <v>228</v>
      </c>
      <c r="Q33" s="287"/>
      <c r="R33" s="306" t="s">
        <v>229</v>
      </c>
      <c r="S33" s="287"/>
      <c r="T33" s="306" t="s">
        <v>130</v>
      </c>
      <c r="U33" s="304"/>
    </row>
    <row r="34" spans="1:21" s="105" customFormat="1" ht="18" customHeight="1">
      <c r="A34" s="302" t="s">
        <v>128</v>
      </c>
      <c r="B34" s="305"/>
      <c r="C34" s="215">
        <v>2</v>
      </c>
      <c r="D34" s="304">
        <v>0</v>
      </c>
      <c r="E34" s="304"/>
      <c r="F34" s="304">
        <v>0</v>
      </c>
      <c r="G34" s="304"/>
      <c r="H34" s="304">
        <v>0</v>
      </c>
      <c r="I34" s="304"/>
      <c r="J34" s="304">
        <v>2</v>
      </c>
      <c r="K34" s="304"/>
      <c r="L34" s="304">
        <v>0</v>
      </c>
      <c r="M34" s="304"/>
      <c r="N34" s="304">
        <v>0</v>
      </c>
      <c r="O34" s="304"/>
      <c r="P34" s="304">
        <v>6</v>
      </c>
      <c r="Q34" s="304"/>
      <c r="R34" s="304">
        <v>3</v>
      </c>
      <c r="S34" s="287"/>
      <c r="T34" s="306">
        <f>SUM(C31:R31,C34:R34)</f>
        <v>27</v>
      </c>
      <c r="U34" s="304"/>
    </row>
    <row r="35" spans="1:21" s="105" customFormat="1" ht="15" customHeight="1">
      <c r="T35" s="102"/>
      <c r="U35" s="102" t="s">
        <v>131</v>
      </c>
    </row>
    <row r="54" spans="1:1" ht="29.25" customHeight="1">
      <c r="A54" s="102"/>
    </row>
  </sheetData>
  <mergeCells count="65">
    <mergeCell ref="T34:U34"/>
    <mergeCell ref="P33:Q33"/>
    <mergeCell ref="R33:S33"/>
    <mergeCell ref="T33:U33"/>
    <mergeCell ref="A34:B34"/>
    <mergeCell ref="D34:E34"/>
    <mergeCell ref="F34:G34"/>
    <mergeCell ref="H34:I34"/>
    <mergeCell ref="J34:K34"/>
    <mergeCell ref="L34:M34"/>
    <mergeCell ref="N34:O34"/>
    <mergeCell ref="P34:Q34"/>
    <mergeCell ref="R34:S34"/>
    <mergeCell ref="A33:B33"/>
    <mergeCell ref="D33:E33"/>
    <mergeCell ref="F33:G33"/>
    <mergeCell ref="N31:O31"/>
    <mergeCell ref="P31:Q31"/>
    <mergeCell ref="R31:S31"/>
    <mergeCell ref="L33:M33"/>
    <mergeCell ref="N33:O33"/>
    <mergeCell ref="L31:M31"/>
    <mergeCell ref="H33:I33"/>
    <mergeCell ref="J33:K33"/>
    <mergeCell ref="A31:B31"/>
    <mergeCell ref="D31:E31"/>
    <mergeCell ref="F31:G31"/>
    <mergeCell ref="H31:I31"/>
    <mergeCell ref="J31:K31"/>
    <mergeCell ref="B24:C24"/>
    <mergeCell ref="R30:S30"/>
    <mergeCell ref="A23:A24"/>
    <mergeCell ref="A30:B30"/>
    <mergeCell ref="D30:E30"/>
    <mergeCell ref="F30:G30"/>
    <mergeCell ref="H30:I30"/>
    <mergeCell ref="J30:K30"/>
    <mergeCell ref="L30:M30"/>
    <mergeCell ref="N30:O30"/>
    <mergeCell ref="P30:Q30"/>
    <mergeCell ref="A20:A22"/>
    <mergeCell ref="B20:C20"/>
    <mergeCell ref="B21:C21"/>
    <mergeCell ref="B22:C22"/>
    <mergeCell ref="B23:C23"/>
    <mergeCell ref="A19:C19"/>
    <mergeCell ref="A10:A14"/>
    <mergeCell ref="B10:C10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3:C3"/>
    <mergeCell ref="A4:A9"/>
    <mergeCell ref="B4:C4"/>
    <mergeCell ref="B5:C5"/>
    <mergeCell ref="B6:C6"/>
    <mergeCell ref="B7:C7"/>
    <mergeCell ref="B8:C8"/>
    <mergeCell ref="B9:C9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64" firstPageNumber="107" orientation="portrait" useFirstPageNumber="1" r:id="rId1"/>
  <headerFooter scaleWithDoc="0" alignWithMargins="0">
    <oddHeader>&amp;C&amp;12Ｏ　公安・消防</oddHeader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8"/>
  <sheetViews>
    <sheetView zoomScaleNormal="100" workbookViewId="0"/>
  </sheetViews>
  <sheetFormatPr defaultColWidth="9.09765625" defaultRowHeight="12"/>
  <cols>
    <col min="1" max="1" width="14.3984375" style="97" customWidth="1"/>
    <col min="2" max="7" width="11" style="97" customWidth="1"/>
    <col min="8" max="16384" width="9.09765625" style="97"/>
  </cols>
  <sheetData>
    <row r="1" spans="1:7" ht="20.149999999999999" customHeight="1">
      <c r="A1" s="28" t="s">
        <v>132</v>
      </c>
      <c r="B1" s="54"/>
    </row>
    <row r="2" spans="1:7" ht="15" customHeight="1">
      <c r="A2" s="129"/>
      <c r="E2" s="98"/>
      <c r="F2" s="98" t="s">
        <v>253</v>
      </c>
    </row>
    <row r="3" spans="1:7" ht="15" customHeight="1">
      <c r="A3" s="309" t="s">
        <v>133</v>
      </c>
      <c r="B3" s="310"/>
      <c r="C3" s="310"/>
      <c r="D3" s="310"/>
      <c r="E3" s="310"/>
      <c r="F3" s="311"/>
    </row>
    <row r="4" spans="1:7" ht="30" customHeight="1">
      <c r="A4" s="109" t="s">
        <v>126</v>
      </c>
      <c r="B4" s="110" t="s">
        <v>134</v>
      </c>
      <c r="C4" s="132" t="s">
        <v>135</v>
      </c>
      <c r="D4" s="109" t="s">
        <v>136</v>
      </c>
      <c r="E4" s="109" t="s">
        <v>137</v>
      </c>
      <c r="F4" s="109" t="s">
        <v>138</v>
      </c>
    </row>
    <row r="5" spans="1:7" ht="18" customHeight="1">
      <c r="A5" s="111" t="s">
        <v>128</v>
      </c>
      <c r="B5" s="112">
        <f>SUM(C5:F5)</f>
        <v>6063</v>
      </c>
      <c r="C5" s="216">
        <v>57</v>
      </c>
      <c r="D5" s="216">
        <v>5846</v>
      </c>
      <c r="E5" s="216">
        <v>77</v>
      </c>
      <c r="F5" s="217">
        <v>83</v>
      </c>
      <c r="G5" s="113"/>
    </row>
    <row r="6" spans="1:7" ht="10" customHeight="1">
      <c r="A6" s="114"/>
      <c r="B6" s="115"/>
      <c r="C6" s="115"/>
      <c r="D6" s="115"/>
      <c r="E6" s="113"/>
      <c r="F6" s="113"/>
      <c r="G6" s="113"/>
    </row>
    <row r="7" spans="1:7" ht="15" customHeight="1">
      <c r="A7" s="312" t="s">
        <v>139</v>
      </c>
      <c r="B7" s="313"/>
      <c r="C7" s="313"/>
      <c r="D7" s="313"/>
      <c r="E7" s="313"/>
      <c r="F7" s="313"/>
      <c r="G7" s="314"/>
    </row>
    <row r="8" spans="1:7" ht="30" customHeight="1">
      <c r="A8" s="116" t="s">
        <v>129</v>
      </c>
      <c r="B8" s="112" t="s">
        <v>134</v>
      </c>
      <c r="C8" s="117" t="s">
        <v>140</v>
      </c>
      <c r="D8" s="111" t="s">
        <v>141</v>
      </c>
      <c r="E8" s="111" t="s">
        <v>218</v>
      </c>
      <c r="F8" s="118" t="s">
        <v>142</v>
      </c>
      <c r="G8" s="118" t="s">
        <v>143</v>
      </c>
    </row>
    <row r="9" spans="1:7" ht="18" customHeight="1">
      <c r="A9" s="116" t="s">
        <v>128</v>
      </c>
      <c r="B9" s="112">
        <f>SUM(C9:G9)</f>
        <v>1552</v>
      </c>
      <c r="C9" s="216">
        <v>535</v>
      </c>
      <c r="D9" s="216">
        <v>580</v>
      </c>
      <c r="E9" s="216">
        <v>11</v>
      </c>
      <c r="F9" s="216">
        <v>110</v>
      </c>
      <c r="G9" s="217">
        <v>316</v>
      </c>
    </row>
    <row r="10" spans="1:7" ht="15" customHeight="1">
      <c r="G10" s="98" t="s">
        <v>131</v>
      </c>
    </row>
    <row r="11" spans="1:7" ht="15" customHeight="1"/>
    <row r="12" spans="1:7" ht="15" customHeight="1"/>
    <row r="13" spans="1:7" s="54" customFormat="1" ht="20.149999999999999" customHeight="1">
      <c r="A13" s="28" t="s">
        <v>240</v>
      </c>
      <c r="B13" s="40"/>
      <c r="C13" s="40"/>
      <c r="D13" s="41"/>
      <c r="E13" s="42"/>
      <c r="F13" s="42"/>
    </row>
    <row r="14" spans="1:7" s="54" customFormat="1" ht="15" customHeight="1">
      <c r="A14" s="43"/>
      <c r="B14" s="43"/>
      <c r="C14" s="43"/>
      <c r="D14" s="44"/>
      <c r="E14" s="315" t="s">
        <v>254</v>
      </c>
      <c r="F14" s="315"/>
    </row>
    <row r="15" spans="1:7" s="41" customFormat="1" ht="20.149999999999999" customHeight="1">
      <c r="A15" s="316" t="s">
        <v>144</v>
      </c>
      <c r="B15" s="309" t="s">
        <v>145</v>
      </c>
      <c r="C15" s="310"/>
      <c r="D15" s="310"/>
      <c r="E15" s="168" t="s">
        <v>146</v>
      </c>
      <c r="F15" s="318" t="s">
        <v>147</v>
      </c>
    </row>
    <row r="16" spans="1:7" s="42" customFormat="1" ht="20.149999999999999" customHeight="1">
      <c r="A16" s="317"/>
      <c r="B16" s="131" t="s">
        <v>2</v>
      </c>
      <c r="C16" s="131" t="s">
        <v>148</v>
      </c>
      <c r="D16" s="131" t="s">
        <v>149</v>
      </c>
      <c r="E16" s="169" t="s">
        <v>150</v>
      </c>
      <c r="F16" s="319"/>
    </row>
    <row r="17" spans="1:6" s="44" customFormat="1" ht="6" customHeight="1">
      <c r="A17" s="45"/>
      <c r="B17" s="46"/>
      <c r="C17" s="46"/>
      <c r="D17" s="46"/>
      <c r="E17" s="46"/>
      <c r="F17" s="46"/>
    </row>
    <row r="18" spans="1:6" s="44" customFormat="1" ht="20.149999999999999" customHeight="1">
      <c r="A18" s="45" t="s">
        <v>151</v>
      </c>
      <c r="B18" s="47">
        <f>SUM(B20:B27)</f>
        <v>600</v>
      </c>
      <c r="C18" s="47">
        <f>SUM(C20:C27)</f>
        <v>59</v>
      </c>
      <c r="D18" s="47">
        <f>SUM(D20:D27)</f>
        <v>541</v>
      </c>
      <c r="E18" s="47">
        <f>SUM(E20:E27)</f>
        <v>538</v>
      </c>
      <c r="F18" s="47">
        <f>SUM(F20:F27)</f>
        <v>62</v>
      </c>
    </row>
    <row r="19" spans="1:6" s="44" customFormat="1" ht="6" customHeight="1">
      <c r="A19" s="48"/>
      <c r="B19" s="47"/>
      <c r="C19" s="47"/>
      <c r="D19" s="47"/>
      <c r="E19" s="47"/>
      <c r="F19" s="47"/>
    </row>
    <row r="20" spans="1:6" s="44" customFormat="1" ht="20.149999999999999" customHeight="1">
      <c r="A20" s="45" t="s">
        <v>152</v>
      </c>
      <c r="B20" s="47">
        <f>SUM(C20:D20)</f>
        <v>186</v>
      </c>
      <c r="C20" s="47">
        <v>44</v>
      </c>
      <c r="D20" s="47">
        <v>142</v>
      </c>
      <c r="E20" s="47">
        <v>149</v>
      </c>
      <c r="F20" s="47">
        <v>37</v>
      </c>
    </row>
    <row r="21" spans="1:6" s="44" customFormat="1" ht="20.149999999999999" customHeight="1">
      <c r="A21" s="45" t="s">
        <v>153</v>
      </c>
      <c r="B21" s="47">
        <f t="shared" ref="B21:B27" si="0">SUM(C21:D21)</f>
        <v>7</v>
      </c>
      <c r="C21" s="47">
        <v>2</v>
      </c>
      <c r="D21" s="47">
        <v>5</v>
      </c>
      <c r="E21" s="47">
        <v>5</v>
      </c>
      <c r="F21" s="47">
        <v>2</v>
      </c>
    </row>
    <row r="22" spans="1:6" s="44" customFormat="1" ht="20.149999999999999" customHeight="1">
      <c r="A22" s="45" t="s">
        <v>154</v>
      </c>
      <c r="B22" s="47">
        <f t="shared" si="0"/>
        <v>0</v>
      </c>
      <c r="C22" s="47">
        <v>0</v>
      </c>
      <c r="D22" s="47">
        <v>0</v>
      </c>
      <c r="E22" s="226">
        <v>0</v>
      </c>
      <c r="F22" s="226">
        <v>0</v>
      </c>
    </row>
    <row r="23" spans="1:6" s="44" customFormat="1" ht="20.149999999999999" customHeight="1">
      <c r="A23" s="45" t="s">
        <v>155</v>
      </c>
      <c r="B23" s="47">
        <f t="shared" si="0"/>
        <v>0</v>
      </c>
      <c r="C23" s="47">
        <v>0</v>
      </c>
      <c r="D23" s="47">
        <v>0</v>
      </c>
      <c r="E23" s="47">
        <v>0</v>
      </c>
      <c r="F23" s="226">
        <v>0</v>
      </c>
    </row>
    <row r="24" spans="1:6" s="44" customFormat="1" ht="20.149999999999999" customHeight="1">
      <c r="A24" s="45" t="s">
        <v>156</v>
      </c>
      <c r="B24" s="47">
        <f t="shared" si="0"/>
        <v>216</v>
      </c>
      <c r="C24" s="226">
        <v>0</v>
      </c>
      <c r="D24" s="47">
        <v>216</v>
      </c>
      <c r="E24" s="47">
        <v>216</v>
      </c>
      <c r="F24" s="47">
        <v>0</v>
      </c>
    </row>
    <row r="25" spans="1:6" s="44" customFormat="1" ht="20.149999999999999" customHeight="1">
      <c r="A25" s="45" t="s">
        <v>157</v>
      </c>
      <c r="B25" s="47">
        <f t="shared" si="0"/>
        <v>32</v>
      </c>
      <c r="C25" s="47">
        <v>1</v>
      </c>
      <c r="D25" s="47">
        <v>31</v>
      </c>
      <c r="E25" s="47">
        <v>30</v>
      </c>
      <c r="F25" s="47">
        <v>2</v>
      </c>
    </row>
    <row r="26" spans="1:6" s="44" customFormat="1" ht="20.149999999999999" customHeight="1">
      <c r="A26" s="45" t="s">
        <v>158</v>
      </c>
      <c r="B26" s="47">
        <f t="shared" si="0"/>
        <v>52</v>
      </c>
      <c r="C26" s="47">
        <v>10</v>
      </c>
      <c r="D26" s="47">
        <v>42</v>
      </c>
      <c r="E26" s="47">
        <v>33</v>
      </c>
      <c r="F26" s="47">
        <v>19</v>
      </c>
    </row>
    <row r="27" spans="1:6" s="44" customFormat="1" ht="20.149999999999999" customHeight="1">
      <c r="A27" s="45" t="s">
        <v>159</v>
      </c>
      <c r="B27" s="47">
        <f t="shared" si="0"/>
        <v>107</v>
      </c>
      <c r="C27" s="47">
        <v>2</v>
      </c>
      <c r="D27" s="47">
        <v>105</v>
      </c>
      <c r="E27" s="47">
        <v>105</v>
      </c>
      <c r="F27" s="47">
        <v>2</v>
      </c>
    </row>
    <row r="28" spans="1:6" s="44" customFormat="1" ht="6" customHeight="1">
      <c r="A28" s="49"/>
      <c r="B28" s="50"/>
      <c r="C28" s="51"/>
      <c r="D28" s="51"/>
      <c r="E28" s="51"/>
      <c r="F28" s="51"/>
    </row>
    <row r="29" spans="1:6" s="44" customFormat="1" ht="15" customHeight="1">
      <c r="A29" s="52"/>
      <c r="B29" s="47"/>
      <c r="C29" s="47"/>
      <c r="E29" s="53"/>
      <c r="F29" s="53" t="s">
        <v>160</v>
      </c>
    </row>
    <row r="30" spans="1:6" s="44" customFormat="1" ht="15" customHeight="1">
      <c r="A30" s="52" t="s">
        <v>161</v>
      </c>
      <c r="B30" s="47"/>
      <c r="C30" s="47"/>
      <c r="D30" s="47"/>
      <c r="E30" s="47"/>
      <c r="F30" s="47"/>
    </row>
    <row r="31" spans="1:6" s="44" customFormat="1" ht="15" customHeight="1">
      <c r="A31" s="43" t="s">
        <v>260</v>
      </c>
      <c r="B31" s="47"/>
      <c r="C31" s="47"/>
      <c r="D31" s="47"/>
      <c r="E31" s="47"/>
      <c r="F31" s="47"/>
    </row>
    <row r="32" spans="1:6" ht="15" customHeight="1"/>
    <row r="33" spans="1:6" ht="15" customHeight="1"/>
    <row r="34" spans="1:6" s="44" customFormat="1" ht="20.149999999999999" customHeight="1">
      <c r="A34" s="28" t="s">
        <v>239</v>
      </c>
      <c r="B34" s="166"/>
      <c r="C34" s="166"/>
      <c r="D34" s="54"/>
      <c r="E34" s="54"/>
    </row>
    <row r="35" spans="1:6" s="44" customFormat="1" ht="15" customHeight="1">
      <c r="A35" s="43"/>
      <c r="B35" s="43"/>
      <c r="C35" s="43"/>
      <c r="E35" s="315" t="s">
        <v>255</v>
      </c>
      <c r="F35" s="315"/>
    </row>
    <row r="36" spans="1:6" s="44" customFormat="1" ht="20.149999999999999" customHeight="1">
      <c r="A36" s="316" t="s">
        <v>144</v>
      </c>
      <c r="B36" s="309" t="s">
        <v>162</v>
      </c>
      <c r="C36" s="310"/>
      <c r="D36" s="310"/>
      <c r="E36" s="55" t="s">
        <v>146</v>
      </c>
      <c r="F36" s="320" t="s">
        <v>163</v>
      </c>
    </row>
    <row r="37" spans="1:6" s="44" customFormat="1" ht="20.149999999999999" customHeight="1">
      <c r="A37" s="317"/>
      <c r="B37" s="167" t="s">
        <v>2</v>
      </c>
      <c r="C37" s="167" t="s">
        <v>148</v>
      </c>
      <c r="D37" s="167" t="s">
        <v>149</v>
      </c>
      <c r="E37" s="56" t="s">
        <v>164</v>
      </c>
      <c r="F37" s="321"/>
    </row>
    <row r="38" spans="1:6" s="44" customFormat="1" ht="6" customHeight="1">
      <c r="A38" s="45"/>
      <c r="B38" s="46"/>
      <c r="C38" s="46"/>
      <c r="D38" s="46"/>
      <c r="E38" s="46"/>
      <c r="F38" s="46"/>
    </row>
    <row r="39" spans="1:6" s="44" customFormat="1" ht="20.149999999999999" customHeight="1">
      <c r="A39" s="45" t="s">
        <v>151</v>
      </c>
      <c r="B39" s="47">
        <f>C39+D39</f>
        <v>710</v>
      </c>
      <c r="C39" s="47">
        <v>2</v>
      </c>
      <c r="D39" s="47">
        <v>708</v>
      </c>
      <c r="E39" s="47">
        <v>701</v>
      </c>
      <c r="F39" s="47">
        <v>9</v>
      </c>
    </row>
    <row r="40" spans="1:6" s="44" customFormat="1" ht="6" customHeight="1">
      <c r="A40" s="48"/>
      <c r="B40" s="47"/>
      <c r="C40" s="47"/>
      <c r="D40" s="47"/>
      <c r="E40" s="47"/>
      <c r="F40" s="47"/>
    </row>
    <row r="41" spans="1:6" s="44" customFormat="1" ht="20.149999999999999" customHeight="1">
      <c r="A41" s="45" t="s">
        <v>165</v>
      </c>
      <c r="B41" s="47">
        <f t="shared" ref="B41:B43" si="1">C41+D41</f>
        <v>1</v>
      </c>
      <c r="C41" s="226">
        <v>0</v>
      </c>
      <c r="D41" s="47">
        <v>1</v>
      </c>
      <c r="E41" s="47">
        <v>1</v>
      </c>
      <c r="F41" s="226">
        <v>0</v>
      </c>
    </row>
    <row r="42" spans="1:6" s="44" customFormat="1" ht="20.149999999999999" customHeight="1">
      <c r="A42" s="45" t="s">
        <v>166</v>
      </c>
      <c r="B42" s="47">
        <f>C42+D42</f>
        <v>188</v>
      </c>
      <c r="C42" s="47">
        <v>2</v>
      </c>
      <c r="D42" s="47">
        <v>186</v>
      </c>
      <c r="E42" s="47">
        <v>179</v>
      </c>
      <c r="F42" s="47">
        <v>9</v>
      </c>
    </row>
    <row r="43" spans="1:6" s="44" customFormat="1" ht="20.149999999999999" customHeight="1">
      <c r="A43" s="45" t="s">
        <v>159</v>
      </c>
      <c r="B43" s="47">
        <f t="shared" si="1"/>
        <v>521</v>
      </c>
      <c r="C43" s="226">
        <v>0</v>
      </c>
      <c r="D43" s="47">
        <v>521</v>
      </c>
      <c r="E43" s="47">
        <v>521</v>
      </c>
      <c r="F43" s="226">
        <v>0</v>
      </c>
    </row>
    <row r="44" spans="1:6" s="44" customFormat="1" ht="6" customHeight="1">
      <c r="A44" s="49"/>
      <c r="B44" s="50"/>
      <c r="C44" s="51"/>
      <c r="D44" s="51"/>
      <c r="E44" s="51"/>
      <c r="F44" s="51"/>
    </row>
    <row r="45" spans="1:6" s="44" customFormat="1" ht="15" customHeight="1">
      <c r="A45" s="43"/>
      <c r="B45" s="47"/>
      <c r="C45" s="47"/>
      <c r="D45" s="57"/>
      <c r="E45" s="57"/>
      <c r="F45" s="53" t="s">
        <v>160</v>
      </c>
    </row>
    <row r="46" spans="1:6" s="44" customFormat="1" ht="15" customHeight="1">
      <c r="A46" s="43" t="s">
        <v>167</v>
      </c>
      <c r="E46" s="47"/>
      <c r="F46" s="47"/>
    </row>
    <row r="47" spans="1:6" s="44" customFormat="1" ht="15" customHeight="1">
      <c r="A47" s="322" t="s">
        <v>261</v>
      </c>
      <c r="B47" s="322"/>
      <c r="C47" s="322"/>
      <c r="D47" s="322"/>
      <c r="E47" s="322"/>
      <c r="F47" s="322"/>
    </row>
    <row r="48" spans="1:6">
      <c r="A48" s="97" t="s">
        <v>262</v>
      </c>
    </row>
  </sheetData>
  <mergeCells count="11">
    <mergeCell ref="E35:F35"/>
    <mergeCell ref="A36:A37"/>
    <mergeCell ref="B36:D36"/>
    <mergeCell ref="F36:F37"/>
    <mergeCell ref="A47:F47"/>
    <mergeCell ref="A3:F3"/>
    <mergeCell ref="A7:G7"/>
    <mergeCell ref="E14:F14"/>
    <mergeCell ref="A15:A16"/>
    <mergeCell ref="B15:D15"/>
    <mergeCell ref="F15:F16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108" orientation="portrait" useFirstPageNumber="1" r:id="rId1"/>
  <headerFooter scaleWithDoc="0" alignWithMargins="0">
    <oddHeader>&amp;C&amp;12Ｏ　公安・消防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O-01-03</vt:lpstr>
      <vt:lpstr>O-04-06</vt:lpstr>
      <vt:lpstr>O-07-08</vt:lpstr>
      <vt:lpstr>O-09-10</vt:lpstr>
      <vt:lpstr>O-11-13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2024-03-14T07:23:46Z</dcterms:created>
  <dcterms:modified xsi:type="dcterms:W3CDTF">2025-02-25T05:22:55Z</dcterms:modified>
</cp:coreProperties>
</file>